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Benutzerdaten\Waldis\Desktop\Waldis 2016-AU4K 23_31\Dateien AU4K 23-31\"/>
    </mc:Choice>
  </mc:AlternateContent>
  <bookViews>
    <workbookView xWindow="240" yWindow="225" windowWidth="18855" windowHeight="11805" tabRatio="652"/>
  </bookViews>
  <sheets>
    <sheet name="Zinseszins" sheetId="3" r:id="rId1"/>
    <sheet name="Zinseszins-Grafik" sheetId="49" r:id="rId2"/>
    <sheet name="BMI_1" sheetId="2" r:id="rId3"/>
    <sheet name="BMI_2" sheetId="50" r:id="rId4"/>
    <sheet name="Boutique_1" sheetId="28" r:id="rId5"/>
    <sheet name="Menge" sheetId="51" r:id="rId6"/>
    <sheet name="Boutique_2" sheetId="52" r:id="rId7"/>
  </sheets>
  <definedNames>
    <definedName name="umsatz" localSheetId="3">#REF!</definedName>
    <definedName name="umsatz" localSheetId="6">#REF!</definedName>
    <definedName name="umsatz" localSheetId="1">#REF!</definedName>
    <definedName name="umsatz">#REF!</definedName>
  </definedNames>
  <calcPr calcId="152511"/>
</workbook>
</file>

<file path=xl/calcChain.xml><?xml version="1.0" encoding="utf-8"?>
<calcChain xmlns="http://schemas.openxmlformats.org/spreadsheetml/2006/main">
  <c r="AA11" i="50" l="1"/>
  <c r="AZ11" i="50" s="1"/>
  <c r="CA11" i="50" s="1"/>
  <c r="AA12" i="50"/>
  <c r="AA13" i="50"/>
  <c r="AZ13" i="50" s="1"/>
  <c r="CA13" i="50" s="1"/>
  <c r="AA14" i="50"/>
  <c r="AZ14" i="50" s="1"/>
  <c r="CA14" i="50" s="1"/>
  <c r="AA15" i="50"/>
  <c r="AZ15" i="50" s="1"/>
  <c r="CA15" i="50" s="1"/>
  <c r="AA16" i="50"/>
  <c r="AA17" i="50"/>
  <c r="AZ17" i="50" s="1"/>
  <c r="CA17" i="50" s="1"/>
  <c r="AA18" i="50"/>
  <c r="AA19" i="50"/>
  <c r="AZ19" i="50" s="1"/>
  <c r="CA19" i="50" s="1"/>
  <c r="AA20" i="50"/>
  <c r="AA21" i="50"/>
  <c r="AZ21" i="50" s="1"/>
  <c r="CA21" i="50" s="1"/>
  <c r="AA22" i="50"/>
  <c r="AZ22" i="50" s="1"/>
  <c r="CA22" i="50" s="1"/>
  <c r="AA23" i="50"/>
  <c r="AZ23" i="50" s="1"/>
  <c r="CA23" i="50" s="1"/>
  <c r="AA24" i="50"/>
  <c r="AA25" i="50"/>
  <c r="AZ25" i="50" s="1"/>
  <c r="CA25" i="50" s="1"/>
  <c r="AA26" i="50"/>
  <c r="AA27" i="50"/>
  <c r="AZ27" i="50" s="1"/>
  <c r="CA27" i="50" s="1"/>
  <c r="AA28" i="50"/>
  <c r="AA29" i="50"/>
  <c r="AZ29" i="50" s="1"/>
  <c r="CA29" i="50" s="1"/>
  <c r="AA30" i="50"/>
  <c r="AZ30" i="50" s="1"/>
  <c r="CA30" i="50" s="1"/>
  <c r="AA31" i="50"/>
  <c r="AZ31" i="50" s="1"/>
  <c r="CA31" i="50" s="1"/>
  <c r="AA32" i="50"/>
  <c r="AA33" i="50"/>
  <c r="AZ33" i="50" s="1"/>
  <c r="CA33" i="50" s="1"/>
  <c r="AA34" i="50"/>
  <c r="AA35" i="50"/>
  <c r="AZ35" i="50" s="1"/>
  <c r="CA35" i="50" s="1"/>
  <c r="AA36" i="50"/>
  <c r="AA37" i="50"/>
  <c r="AZ37" i="50" s="1"/>
  <c r="CA37" i="50" s="1"/>
  <c r="AA38" i="50"/>
  <c r="AZ38" i="50" s="1"/>
  <c r="CA38" i="50" s="1"/>
  <c r="AA39" i="50"/>
  <c r="AZ39" i="50" s="1"/>
  <c r="CA39" i="50" s="1"/>
  <c r="AA40" i="50"/>
  <c r="AA41" i="50"/>
  <c r="AZ41" i="50" s="1"/>
  <c r="CA41" i="50" s="1"/>
  <c r="AA42" i="50"/>
  <c r="AA43" i="50"/>
  <c r="AZ43" i="50" s="1"/>
  <c r="CA43" i="50" s="1"/>
  <c r="AA44" i="50"/>
  <c r="AA45" i="50"/>
  <c r="AZ45" i="50" s="1"/>
  <c r="CA45" i="50" s="1"/>
  <c r="AA46" i="50"/>
  <c r="AZ46" i="50" s="1"/>
  <c r="CA46" i="50" s="1"/>
  <c r="AA47" i="50"/>
  <c r="AZ47" i="50" s="1"/>
  <c r="CA47" i="50" s="1"/>
  <c r="AA48" i="50"/>
  <c r="AA49" i="50"/>
  <c r="AZ49" i="50" s="1"/>
  <c r="CA49" i="50" s="1"/>
  <c r="AA50" i="50"/>
  <c r="AA10" i="50"/>
  <c r="AZ10" i="50" s="1"/>
  <c r="CA10" i="50" s="1"/>
  <c r="AZ12" i="50"/>
  <c r="CA12" i="50" s="1"/>
  <c r="AZ16" i="50"/>
  <c r="CA16" i="50" s="1"/>
  <c r="AZ18" i="50"/>
  <c r="CA18" i="50" s="1"/>
  <c r="AZ20" i="50"/>
  <c r="CA20" i="50" s="1"/>
  <c r="AZ24" i="50"/>
  <c r="CA24" i="50" s="1"/>
  <c r="AZ26" i="50"/>
  <c r="CA26" i="50" s="1"/>
  <c r="AZ28" i="50"/>
  <c r="CA28" i="50" s="1"/>
  <c r="AZ32" i="50"/>
  <c r="CA32" i="50" s="1"/>
  <c r="AZ34" i="50"/>
  <c r="CA34" i="50" s="1"/>
  <c r="AZ36" i="50"/>
  <c r="CA36" i="50" s="1"/>
  <c r="AZ40" i="50"/>
  <c r="CA40" i="50" s="1"/>
  <c r="AZ42" i="50"/>
  <c r="CA42" i="50" s="1"/>
  <c r="AZ44" i="50"/>
  <c r="CA44" i="50" s="1"/>
  <c r="AZ48" i="50"/>
  <c r="CA48" i="50" s="1"/>
  <c r="AZ50" i="50"/>
  <c r="CA50" i="50" s="1"/>
  <c r="H9" i="50" l="1"/>
  <c r="D6" i="3" l="1"/>
  <c r="B7" i="3" l="1"/>
  <c r="B8" i="3" l="1"/>
  <c r="B9" i="3" l="1"/>
  <c r="B10" i="3" l="1"/>
  <c r="B11" i="3" l="1"/>
  <c r="B12" i="3" l="1"/>
  <c r="B13" i="3" l="1"/>
  <c r="B14" i="3" l="1"/>
  <c r="B15" i="3" l="1"/>
  <c r="B16" i="3" l="1"/>
  <c r="B17" i="3" l="1"/>
  <c r="B18" i="3" l="1"/>
  <c r="B19" i="3" l="1"/>
  <c r="B20" i="3" l="1"/>
  <c r="B21" i="3" l="1"/>
  <c r="B22" i="3" l="1"/>
  <c r="B23" i="3" l="1"/>
  <c r="B24" i="3" l="1"/>
  <c r="B25" i="3" l="1"/>
</calcChain>
</file>

<file path=xl/sharedStrings.xml><?xml version="1.0" encoding="utf-8"?>
<sst xmlns="http://schemas.openxmlformats.org/spreadsheetml/2006/main" count="338" uniqueCount="96">
  <si>
    <t>Datum</t>
  </si>
  <si>
    <t>BMI</t>
  </si>
  <si>
    <t>Zinssatz</t>
  </si>
  <si>
    <t>Jahreszins</t>
  </si>
  <si>
    <t>Jahr</t>
  </si>
  <si>
    <t>Vorname</t>
  </si>
  <si>
    <t>Name</t>
  </si>
  <si>
    <t>Menge</t>
  </si>
  <si>
    <t>Umsatz</t>
  </si>
  <si>
    <t>Verkäufer</t>
  </si>
  <si>
    <t>Markus</t>
  </si>
  <si>
    <t>Regula</t>
  </si>
  <si>
    <t>Martin</t>
  </si>
  <si>
    <t>Robert</t>
  </si>
  <si>
    <t>Hans</t>
  </si>
  <si>
    <t>Franz</t>
  </si>
  <si>
    <t>Peter</t>
  </si>
  <si>
    <t>Monika</t>
  </si>
  <si>
    <t>Ursula</t>
  </si>
  <si>
    <t>Kunde</t>
  </si>
  <si>
    <t>Artikel</t>
  </si>
  <si>
    <t>StadtLand</t>
  </si>
  <si>
    <t>Pullover</t>
  </si>
  <si>
    <t>Adele</t>
  </si>
  <si>
    <t>Rock</t>
  </si>
  <si>
    <t xml:space="preserve">Dan </t>
  </si>
  <si>
    <t>Timverb</t>
  </si>
  <si>
    <t>Loris</t>
  </si>
  <si>
    <t>Roberta</t>
  </si>
  <si>
    <t>KafInc</t>
  </si>
  <si>
    <t>Roberto100</t>
  </si>
  <si>
    <t>Hose</t>
  </si>
  <si>
    <t>OpQuali</t>
  </si>
  <si>
    <t>Ludwig</t>
  </si>
  <si>
    <t>Kapital zu Jahresbeginn</t>
  </si>
  <si>
    <t>Kapital  am Jahresende</t>
  </si>
  <si>
    <t>Ernst</t>
  </si>
  <si>
    <t>Meyer</t>
  </si>
  <si>
    <t>Fredy</t>
  </si>
  <si>
    <t>Linder</t>
  </si>
  <si>
    <t>Marc</t>
  </si>
  <si>
    <t>Wirt</t>
  </si>
  <si>
    <t>Michael</t>
  </si>
  <si>
    <t>Braun</t>
  </si>
  <si>
    <t>Joas</t>
  </si>
  <si>
    <t>Schmid</t>
  </si>
  <si>
    <t>Johner</t>
  </si>
  <si>
    <t>Edit</t>
  </si>
  <si>
    <t>Zopfi</t>
  </si>
  <si>
    <t>Samuel</t>
  </si>
  <si>
    <t>Pfeiffer</t>
  </si>
  <si>
    <t>Amrein</t>
  </si>
  <si>
    <t>Fredi</t>
  </si>
  <si>
    <t>Homberger</t>
  </si>
  <si>
    <t>Schär-Aeppli</t>
  </si>
  <si>
    <t>Mäder</t>
  </si>
  <si>
    <t>Vreni</t>
  </si>
  <si>
    <t>Mary</t>
  </si>
  <si>
    <t>Briefer</t>
  </si>
  <si>
    <t>Brunner</t>
  </si>
  <si>
    <t>Hauser</t>
  </si>
  <si>
    <t>Herbert</t>
  </si>
  <si>
    <t>Julia</t>
  </si>
  <si>
    <t>Frederic</t>
  </si>
  <si>
    <t>Cornelia</t>
  </si>
  <si>
    <t>Vollenweider</t>
  </si>
  <si>
    <t>Morger</t>
  </si>
  <si>
    <t>Bodmer</t>
  </si>
  <si>
    <t>Ariane</t>
  </si>
  <si>
    <t>Heini</t>
  </si>
  <si>
    <t>Vogt</t>
  </si>
  <si>
    <t>Hannes</t>
  </si>
  <si>
    <t>Johanna</t>
  </si>
  <si>
    <t>Nadja</t>
  </si>
  <si>
    <t>Josy</t>
  </si>
  <si>
    <t>Benno</t>
  </si>
  <si>
    <t>Martina</t>
  </si>
  <si>
    <t>Hansheiri</t>
  </si>
  <si>
    <t>Willimann</t>
  </si>
  <si>
    <t>Geraldine</t>
  </si>
  <si>
    <t>Bewertung</t>
  </si>
  <si>
    <t>Gallus</t>
  </si>
  <si>
    <t>nach 25 J bei 10%</t>
  </si>
  <si>
    <t>nach 25 J bei 14%</t>
  </si>
  <si>
    <t>BMI Body-Mass-Index</t>
  </si>
  <si>
    <t>Untergewicht</t>
  </si>
  <si>
    <t>Normalgewicht</t>
  </si>
  <si>
    <t>Übergewicht</t>
  </si>
  <si>
    <t>über</t>
  </si>
  <si>
    <t>BMI-Wert</t>
  </si>
  <si>
    <t>Gewicht in kg</t>
  </si>
  <si>
    <t>Grösse in m</t>
  </si>
  <si>
    <t xml:space="preserve">Grösse in m </t>
  </si>
  <si>
    <t>Boutique</t>
  </si>
  <si>
    <t>unter</t>
  </si>
  <si>
    <t>18.5 bis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</si>
</sst>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0##\ ###\ ##\ ##"/>
    <numFmt numFmtId="166" formatCode="dd/mm/"/>
    <numFmt numFmtId="167" formatCode="0.000%"/>
    <numFmt numFmtId="168" formatCode="mmm\ yyyy"/>
    <numFmt numFmtId="169" formatCode="_ [$CHF]\ * #,##0.00_ ;_ [$CHF]\ * \-#,##0.00_ ;_ [$CHF]\ * &quot;-&quot;??_ ;_ @_ "/>
    <numFmt numFmtId="170" formatCode="_ [$CHF]\ * #,##0_ ;_ [$CHF]\ * \-#,##0_ ;_ [$CHF]\ * &quot;-&quot;_ ;_ @_ 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222222"/>
      <name val="Arial"/>
      <family val="2"/>
    </font>
    <font>
      <sz val="6"/>
      <name val="Century Gothic"/>
      <family val="2"/>
    </font>
    <font>
      <sz val="10"/>
      <color theme="1"/>
      <name val="Calibri"/>
      <family val="2"/>
    </font>
    <font>
      <sz val="20"/>
      <name val="Arial"/>
      <family val="2"/>
    </font>
    <font>
      <i/>
      <sz val="14"/>
      <name val="Calibri"/>
      <family val="2"/>
    </font>
    <font>
      <sz val="14"/>
      <name val="Calibri"/>
      <family val="2"/>
    </font>
    <font>
      <sz val="10"/>
      <color theme="0"/>
      <name val="Arial"/>
      <family val="2"/>
    </font>
    <font>
      <b/>
      <sz val="28"/>
      <name val="Arial"/>
      <family val="2"/>
    </font>
    <font>
      <sz val="14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" fontId="0" fillId="0" borderId="0" xfId="0" applyNumberFormat="1"/>
    <xf numFmtId="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NumberFormat="1"/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Border="1"/>
    <xf numFmtId="0" fontId="7" fillId="0" borderId="0" xfId="0" applyNumberFormat="1" applyFont="1" applyAlignment="1">
      <alignment horizontal="left"/>
    </xf>
    <xf numFmtId="0" fontId="3" fillId="0" borderId="0" xfId="0" quotePrefix="1" applyNumberFormat="1" applyFont="1" applyBorder="1"/>
    <xf numFmtId="10" fontId="3" fillId="0" borderId="0" xfId="0" applyNumberFormat="1" applyFont="1" applyBorder="1"/>
    <xf numFmtId="0" fontId="8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3" fillId="0" borderId="0" xfId="0" applyNumberFormat="1" applyFont="1" applyBorder="1"/>
    <xf numFmtId="167" fontId="13" fillId="0" borderId="4" xfId="0" applyNumberFormat="1" applyFont="1" applyBorder="1"/>
    <xf numFmtId="0" fontId="12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2" xfId="0" applyFont="1" applyBorder="1"/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9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3" fillId="0" borderId="8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6" fillId="0" borderId="1" xfId="0" applyFont="1" applyBorder="1"/>
    <xf numFmtId="4" fontId="6" fillId="0" borderId="1" xfId="0" applyNumberFormat="1" applyFont="1" applyBorder="1"/>
    <xf numFmtId="0" fontId="0" fillId="0" borderId="1" xfId="0" applyBorder="1"/>
    <xf numFmtId="166" fontId="6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" fontId="0" fillId="0" borderId="0" xfId="0" applyNumberFormat="1"/>
    <xf numFmtId="166" fontId="6" fillId="0" borderId="2" xfId="0" applyNumberFormat="1" applyFont="1" applyBorder="1" applyAlignment="1">
      <alignment horizontal="left"/>
    </xf>
    <xf numFmtId="168" fontId="3" fillId="0" borderId="15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1" fillId="2" borderId="18" xfId="0" quotePrefix="1" applyNumberFormat="1" applyFont="1" applyFill="1" applyBorder="1" applyAlignment="1">
      <alignment horizontal="right" vertical="center"/>
    </xf>
    <xf numFmtId="0" fontId="1" fillId="2" borderId="2" xfId="0" quotePrefix="1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169" fontId="8" fillId="0" borderId="1" xfId="0" applyNumberFormat="1" applyFont="1" applyBorder="1"/>
    <xf numFmtId="169" fontId="8" fillId="2" borderId="1" xfId="0" applyNumberFormat="1" applyFont="1" applyFill="1" applyBorder="1"/>
    <xf numFmtId="170" fontId="0" fillId="0" borderId="1" xfId="0" applyNumberFormat="1" applyBorder="1"/>
    <xf numFmtId="4" fontId="6" fillId="2" borderId="1" xfId="0" applyNumberFormat="1" applyFont="1" applyFill="1" applyBorder="1"/>
    <xf numFmtId="170" fontId="0" fillId="2" borderId="1" xfId="0" applyNumberFormat="1" applyFill="1" applyBorder="1"/>
    <xf numFmtId="169" fontId="0" fillId="2" borderId="1" xfId="0" applyNumberFormat="1" applyFill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</cellXfs>
  <cellStyles count="5">
    <cellStyle name="Euro" xfId="1"/>
    <cellStyle name="Standard" xfId="0" builtinId="0"/>
    <cellStyle name="Standard 2" xfId="2"/>
    <cellStyle name="Währung 2" xfId="3"/>
    <cellStyle name="Währung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google.ch/imgres?q=zinsen&amp;hl=de&amp;biw=1680&amp;bih=904&amp;tbm=isch&amp;tbnid=1fYzgjzlXSeGtM:&amp;imgrefurl=http://www.langundpartner.ch/news-event/&amp;docid=apZDnXockoXAkM&amp;imgurl=http://www.langundpartner.ch/pr_images/254_Zinsen.jpg&amp;w=500&amp;h=353&amp;ei=buiCUd2JBISbPeLBgdgJ&amp;zoom=1&amp;ved=1t:3588,r:0,s:0,i:158&amp;iact=rc&amp;dur=3702&amp;page=1&amp;tbnh=189&amp;tbnw=267&amp;start=0&amp;ndsp=25&amp;tx=154&amp;ty=9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://www.google.ch/imgres?q=Boutique&amp;um=1&amp;hl=de&amp;sa=N&amp;biw=938&amp;bih=894&amp;tbm=isch&amp;tbnid=BYXHOUnDwCdKWM:&amp;imgrefurl=http://www.schweizer-illustrierte.ch/unsorted/avantgarde-mekka&amp;docid=aBu1E1ybfGf89M&amp;imgurl=http://www.schweizer-illustrierte.ch/sites/default/files/imagecache/bild_bildgalerie_gross/images/boutique-roma-st-gallen-15673.jpg&amp;w=614&amp;h=435&amp;ei=nDhDUfakE-2R7Aa27IGYCg&amp;zoom=1&amp;ved=0CJgBEIQcMAI&amp;ved=1t:3588,r:2,s:0,i:152&amp;iact=rc&amp;dur=602&amp;page=1&amp;tbnh=183&amp;tbnw=267&amp;start=0&amp;ndsp=13&amp;tx=165&amp;ty=10" TargetMode="External"/><Relationship Id="rId1" Type="http://schemas.openxmlformats.org/officeDocument/2006/relationships/hyperlink" Target="http://www.google.ch/imgres?q=Boutique&amp;um=1&amp;hl=de&amp;sa=N&amp;biw=938&amp;bih=894&amp;tbm=isch&amp;tbnid=AP-AE23Zkw9_OM:&amp;imgrefurl=http://www.eundg.ch/innenarchitektur/innenausbau/coiffeure/&amp;docid=5o1rl8gF2_Wf6M&amp;imgurl=http://www.eundg.ch/innenarchitektur/wp-content/uploads/2009/03/innenausbau-coiffure-boutique-2.jpg&amp;w=600&amp;h=420&amp;ei=nDhDUfakE-2R7Aa27IGYCg&amp;zoom=1&amp;ved=0CJUBEIQcMAE&amp;ved=1t:3588,r:1,s:0,i:149&amp;iact=rc&amp;dur=1&amp;page=1&amp;tbnh=183&amp;tbnw=268&amp;start=0&amp;ndsp=13&amp;tx=161&amp;ty=7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://www.google.ch/imgres?q=Boutique&amp;um=1&amp;hl=de&amp;sa=N&amp;biw=938&amp;bih=894&amp;tbm=isch&amp;tbnid=BYXHOUnDwCdKWM:&amp;imgrefurl=http://www.schweizer-illustrierte.ch/unsorted/avantgarde-mekka&amp;docid=aBu1E1ybfGf89M&amp;imgurl=http://www.schweizer-illustrierte.ch/sites/default/files/imagecache/bild_bildgalerie_gross/images/boutique-roma-st-gallen-15673.jpg&amp;w=614&amp;h=435&amp;ei=nDhDUfakE-2R7Aa27IGYCg&amp;zoom=1&amp;ved=0CJgBEIQcMAI&amp;ved=1t:3588,r:2,s:0,i:152&amp;iact=rc&amp;dur=602&amp;page=1&amp;tbnh=183&amp;tbnw=267&amp;start=0&amp;ndsp=13&amp;tx=165&amp;ty=10" TargetMode="External"/><Relationship Id="rId1" Type="http://schemas.openxmlformats.org/officeDocument/2006/relationships/hyperlink" Target="http://www.google.ch/imgres?q=Boutique&amp;um=1&amp;hl=de&amp;sa=N&amp;biw=938&amp;bih=894&amp;tbm=isch&amp;tbnid=AP-AE23Zkw9_OM:&amp;imgrefurl=http://www.eundg.ch/innenarchitektur/innenausbau/coiffeure/&amp;docid=5o1rl8gF2_Wf6M&amp;imgurl=http://www.eundg.ch/innenarchitektur/wp-content/uploads/2009/03/innenausbau-coiffure-boutique-2.jpg&amp;w=600&amp;h=420&amp;ei=nDhDUfakE-2R7Aa27IGYCg&amp;zoom=1&amp;ved=0CJUBEIQcMAE&amp;ved=1t:3588,r:1,s:0,i:149&amp;iact=rc&amp;dur=1&amp;page=1&amp;tbnh=183&amp;tbnw=268&amp;start=0&amp;ndsp=13&amp;tx=161&amp;ty=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6</xdr:row>
      <xdr:rowOff>190500</xdr:rowOff>
    </xdr:from>
    <xdr:to>
      <xdr:col>8</xdr:col>
      <xdr:colOff>802959</xdr:colOff>
      <xdr:row>18</xdr:row>
      <xdr:rowOff>95250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876425"/>
          <a:ext cx="4012884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104775</xdr:rowOff>
    </xdr:to>
    <xdr:sp macro="" textlink="">
      <xdr:nvSpPr>
        <xdr:cNvPr id="1026" name="AutoShape 2" descr="data:image/jpeg;base64,/9j/4AAQSkZJRgABAQAAAQABAAD/2wCEAAkGBhISERIQExIWERIQEBAUDxAVEBQVEBQWFBAVFBQQFhQXGyYeFxkjGRUUHy8gIycpLiwsFR4xNTAqNScsLCkBCQoKDgwOGg8PGi8kHSQuLDY1MC4vKSwsNTQsLSwsLywtLCwpKSwsKS8pLCkvNSkpLCwsLCwsLCwsLSwqLCwtLP/AABEIAL0BCwMBIgACEQEDEQH/xAAcAAEAAgMBAQEAAAAAAAAAAAAABQYDBAcBAgj/xABCEAABAwICBwYCBwcDBAMAAAABAAIDBBEFIQYSEzFBUWEHFCJxgZEysSNCUmKSocEkM3KCorLRU+HwNEPC0hUWY//EABsBAQADAQEBAQAAAAAAAAAAAAAEBQYDAgEH/8QAMREAAgECBQAHCAIDAAAAAAAAAAECAwQFERIhMRMiMkFRYdEjQnGBkaGx8BTBFUPh/9oADAMBAAIRAxEAPwDuKIiAIiIAiIgCIiAIvh8oC+NsgMyLDtl6JkBlReB116gCIvC6yA9RVLG+0GKK4hG2cMi/W1YQeQd9f+UeqptX2h1zydV7YhwDI2/N9yo87mENuS4tsGuq61ZKK89vtuzr6Lj1LpnXA51Dj5sjI/tVhoO0OVtttGJG8XxjVeOuqSQfdq8xuoPyPdbA7mnw1L4P1SOgItHCcZhqWbSF4eNx4OaeTmnMFbykpp7oppRlBuMlk0ERF9PIREQBERAEREAREQBERAEREAREQBERAFhqZ9UdTu/ysyhcUqfpLfZAHvn+qAzbdNso7vCd4QEltl8umWh3lfLqhASEFdquz3Hf/lSyqE9SrJhNRrwsd0sfNpt+iA2iVy3TDTfbvdBEfoGkhxBzmdxz/wBMf1eSn+07SI09OIWG0lVdtxvbGP3jvW4b/MeS5TTsJIaN5/IKDc1WupE1GCWMWv5NX5evobE1QXHnb8I6ALUlrg3islaHazaeJpkleQGsaLuJPABW7BOxR72h9XOWE/8AZh1SR0Mjri/kPUqPTouXBb3OI06K6zy8imw4nfc4DzyUrRY3qkB4y5q31fYdSlv0VRPG7gXGORvq3VafzVOxTRKoonCKezmPNoZ232Tza+ob5sfbgd+drr3OhKO5GoYjQuHp7yw0sT2EVdG6z2/Gz6sjd5a5vELomjuPsq4RK3wuB1ZYz8THje09OIPEFcZwLGHU0wBPgJsRyV2gqRSVcVSw2p6zVZOPqgk+GT0cfYlfaFTQ/Ii4ja9Ksn2suq/HL3X/AEdFREVkZMIiXQBVyu09o4n7PXL3XsdmwuaDy1tx9Lqv6eaY+J1HE6zW5VMgOZ//AAafn7c1TqOEzSNG4bmtHAKFWudL0wNJYYPGpT6a4bS7kv37HaMMxeGobrxPDwDZ3BzTyc05g+a3Fy+Vhw+eCpYbB5ayoYNzmEgG45i9x1C6eF3pVNa35Km9to0WnTecZceO3KPURF2IIREQBERAEREAREQBVTGZbTPHUf2hWtVXS2Ate2Xg4apPUZj3HyQGj3hO8KNNQvDUICT7wvl1Qo3vC+XVKA2amqVs0bmDaRj3kNHjNybCxkNlQHOdI5sbM3PcGtHUm3srBptMIoaekYfhAc7yYNVt/Mkn+VAUXtFxYT4hJquDmQMZEwg3Hw67j+JxHosOCwhsck5+qDZQE7iZZCeMj/7irTLFbC3OHE5qplvNs3kfZ2tOC78kW7sq0cAiOISC8tTrbIn6kV7C3IuIv5aq6AtPB6cRwQxjcyGJo8msAW4rOEdMUjFXFV1ajmwtTFcMjqInwSt1mSNs4cRycDwcDYg8CFtovZxTaeaPz5jWHvikmifnJTv1XG1tYfVk/mbqu9VZ8Jl7zh0kbs3RC455LW7VWiPEDb/vUkRd5h7239mj2WLQWXwTt4GM/JVUlpm0bbW6tpGr3rJnVdFsQM9HTynNzom65+83wu/qaVKqq9mcl6Bo+zNUAeW1cf1VqVlB5xTMhdQUK04rhN/kKq6eaV90i2cZ/aJgRH9xu4yny3Dr5FTWOYzHSwPnkPhYMm/Wc4/CwdSVw3E8TkqZnzSG75Du4NA+Fg6ALjcVdCyXJZ4Rh/8AJqa5rqL7vw9TCwXPPO5J3k8z1KseAs1Trn0UPR0+sQOA3rPi2KCJmqDnZV0F3mru56l0cSSqql1dW09K3NpkBf0Y06zz+EH1IXYwqT2Z6JGmiNTMLVFSAbHfHHvazo45OPoOCu6s6MNKzfLMXiFeM5qEOzH9YREXcrQiIgCIiAIiIAiIgC1sQoWzRujducN/EHg4dQtlfMkgaCTkAgOX4rRSU8hjf5tdwcODgtE1KuuOM25uW5NuGjiOZuqlX4Tq5i4893ugNY1SxmpJIaLkk2AAuSeQA3lbmBYB3h5D5mwtaRe5G0d0a0/P5rouEaO09MLxs8Vs5HeKQ/zcB0FggInRDRcxfTzD6Vwsxn+mDvv94/kPVV7TKTWri07gIWehAcf7iugV2KRQi8jw3kPrHybvK5rW1ImqzKcg+S4HRo8I9gEBH6dYLA2EVETBE4PAka3Jrg7LWt9q9s+NyvvBYxPhs0W9zbmyz6VwOkhLWtLhrNuACTnfOw62WbQ3AZKVpdK8fSNtsRna/wBp3PoPdQqlJup1UaG3vFGz9pLdS28dsti9aIYq2ejp5LjW2bWPF8w+PwPHu0+6m1UGTBoDWgNaNzQLAegVgwer12Z72m35XCmJZLcoaklKbcVkszfReXVP0002bCx8NOQ+oIIc4EFkA4vcd2tyb79fkpKKzZ7oUJ15qEFuc57RMRE+IzFpu2ENhB6svrf1ucPRZNHZNnBM88WkD2UDFAfMk+pPNS00bntioov3lQ9rB01jvPQZnyCqs3OWZuZ0o0aEaXhl9jqnZtAW4dATvk2kno+Vzh+VlZZHgAkkAAEkk2AA3klYqGkbFGyJuTYmMY3ya0NH5Bc77T9L99BE7fbvThwG8QA9d56WHEqyclThuY6lRle3DUe9t/BFd010qNbP4D+zwkiEfaO4zEdeHIeZUNBFw4n8gsMLOPspOmYGjWKqm3OWbN3GMLWkqcO4yySiJnWylOzrRU1c3fZh9BC/6Fp3SSNO+3FrT7nLgVCYPhEmI1QgYS2NvinkH1GX4feO4dc9wK7nQUTIY2RRtDGRtDWNG4AblMoUs3qfBncSu+ij0cX1nz5I2ERFOMwEREAREQBERAEREAREQBRGJ1gvq3ybv81vVdXqg2+Lh0VQr6ki6AkzUBfDix2RAIKrjsS6rLDinVAe4notc68LvOM7vQ/5UY2qnh8JdJGeWs4D0sbFWOnxEHitsuZILOAcDwIugKNLUk5k3J3km5WXCqKWZ5dG0lsQLpH7mgAXtfiSNwVhqNFadxv4m9A42W6ZjHHso3BjACNVrWjI787Xv13oDSpZxq+a+ZJ1HzSamV9y1n11kBKistkVB1mIP1zJFM9jrW+jkLRkTkQDY+oKjtKsSlp2tD4pI9qPDI5jmtseTiLa3TeFV4K4D4ZCOhUO4n7qNBhNrzVll5ZlhrcbrXgtfUzOad7dpqgjkdW11oulNtU2sNzALDzPNRz8V63WDvznuDGAue42axoLnk8g0ZlQmnLk08ZU6S2SXw2JJ1U1niO/gFf+yzRhxJxKYWL2ltI0jMNPxTW+8Mh0ueIWjoX2VPe5tRXjVaLFlLe5dyMttw+5x423HpmK4nFSwPmkOrHE2+W88GsaOZNgB1U2jR09aRmsRxDpfZUt8+X/AEiG070tFFB4bGolu2Bu+3OUjk2/qSAuLRguJc4lxJLnuJuSSblxPEkrZxjGJKyofUSb3ZMZfJjB8MY8vzJJ4r5ij4D1UavV6SW3Bd4bZK0pZy7T59DPTR3N+A3LHVyvke2CIF8kjg1jRvJO4f7pW1YY23RdD7LtDjE3v0zfppm/QtIzjjP1ujnD2FhxKUqep5HK9u1Ri6kue5Fl0N0WZQ04iFnSOs6eT7b7cPujcB+pKnkRWiSSyRipzlOTlLlhERfTwEREAREQBERAEREAWlVVtrgcN5WzO/Va53JpPsLqtCe6A2J51B15upGQrQqGICBqaNu8ZeSj5GuByKmp2KOmagJPAcCqKhjnxvaNRwbZ2sLm194vzHDit59FVw/HCXAfWjIePYZ/krToxh+xpmNIs53jeOrs7egsPRSyA53/APNg5A3d9kfF7b1miw6ql+GJzR9p/gHsc/yV8DBe9hfnbNfSApbdBJX/ALyZreYawuPuSPkp3CNGIKfxNbrP/wBV+b/Tg30UuiAxz07XtLHtD2uFnNc0OaehByKqtf2VYZKSe77Mn/SkfGPwg6v5K3IvjSfJ0hUnDstoo8HY5hrTcslf0dUPt/TZWbCNG6WlFoII4r73NaNc+bz4j6lSSL4opcI+zr1J7Sk38zwlcT7QdLe+zbKM/s0DjqEbpH7jL1AzDelzxVo7UdMNRpoYXfSSN/aHA5sYR+7/AInDfyHmuZQx2z4BQ7mr7qNJg2H/AO+ovh6mSNlvMrZLwxt1jj+0V94RhMlfUspo8gc5ZLXEbAfE89eAHEkKJCLZeXFVRTbeyJzs80TNbP3mUXpoHbiMpZBmGdWjIn0HNdpvZQ0s9NhtIL/RwwNDWN3uceDQPrPcbnzuTxXNNINLJqs2eTHE74KVjrXHAzOGbj03dOKsNUaEcu8yqpVsTq6ltFfv1OiYlp7QwEtdOHuG9sYMh8iW5D1Kjo+1GlcbCOc9dmz/AN1zSCjZvdYdBuUlT19MzeFHdzN8Fn/iLamsnqkzptFptRyEDa7Nx3CVpj9NY+H81OhwOfNcsp5aKcapIF1tU/esP8cDjUU290BNwBzYfqn8uYXWFw/eX0K6thtN7Um1Lwl3/B+v1OlItDBcaiqohNE67TkQcnNcN7HDgQt9S001miknCUJOMlk0ERF9PIREQBERAfE0es1zftNI9xZU6nvx3jf6K6KpyjxP/jd/cUB8uctWocvuV6j6mVAatVItvRbBTPLtHD6KI3PJzhmGfqf91EPfrO+7fPr0XTsHdGYWbJoazVyaPq8wet+PFAbqIiAIiIAiIgCIiAKv6Z6UtoacvydK+7YGHi63xH7rd59BxUviFeyCJ80jtVkbS57ug+Z4AcyuC6R49JW1Dp35D4YY7/AwHJvmd5PM+S4Vquhbclrhli7qpnLsrn0NBz3SPdI9xc97i57zvJJuSVlaL+Q3L4twHqvJ59UKrW7zNvNqC0o8qJHOLYmAue9waxrRdznE2DQOd12zQfRNtBTWdYzSWfUycL2yYD9loJHueKrHZTobqgYjO3xvH7Kwj4WEZzHq4ZD7v8WU92pYyaegeGmz6hwhaeNnAmQ/gDh6qwpQ0R1syV/cu5qq3pvbP7+iObaYaVOrqouafoISW0zeBzzmI5u/IW6rQEuqCfc81oUjNwW/S4VJVVEdJF8Tz4nH4WNGbpHdAPc2HFQnnUlmaRKFrRUVskiPNTLM8RRMfI8/CxjS5x9BmpIaAYqRrd0fbkZIg78Jfddt0b0WgoohFC3M22kpttJD9pzv03DgpiymxtlluZqtjU9Xs1t5n5oeZYZNlPE+GTgHNLHeYB3jqFadH9LHwuDXnXidlc8F1vHtHoKyIwzs1m56rtz2Hg9jvqu/4briuM4M+mkkppM3xEWfawkjd+7ltzyserSuVWk4bon2l7C8Tp1Fv+8FyZWiinbVxf8ATTkCpYNwHCQDmLk+VxxXSWPBAINwQCCNxB4rimjdftIpKZ+eR1f0XROzrEjJRiNxu6me6E89UWLP6SB/KvdvPfSQcUt2o63zHZ+a7n8uPoWlERTSgCIvLoD1ES6A8cbZ8lUXu481ZKyqGq4DMlpAt5c1V53WQGtO9Q2I1Nh57lvVc1lJP0OElJrHwz5yNJOQFsoneg38CUBWaXNWzRTENR+yJ8L93R3D33eyp1KCN6lYprWIyI4oDpaLDSTa8bH/AGmNd7tBWVAeovLpdAeovEugPV4Sl1Re0zTDYR90hdaaZv0jgc44zl6OdmByFzyXmclBZs729CdeoqcOWVbtI0v7zL3aI3ghd4nA5SSDK/Vrdw5m55KpNFh14f5XxEy3kP8All9a3FVE5Ocs2foNvQha0lCJ6XWF1OaA6JGvqNpIP2WBwMnKR29sI6bi7pl9ZQuF4XLWVDKaL4nnxOt4WMHxSO6D8yQOK/QGB4PFSwMp4hZkYt95xObnuPFxNyfNSaFLU83wUmKX3RR0RfWf2RvNbYWG4bguVdtlQS+ji4ATyHzuxo/8vddVXLe16lvU0h4OhqGjzDmH9VKr9hlJheX8qOfn+GUTCo7u8guh9j+GgmrqiPEXthYeQaA93uXM/CqHo828hbzBC6Z2TSAQ1MX1mVRcR0fGwA+7Heyh2665f4xJ9DJLy/Je0Xl16rIxwXOe1yjA7rUWz13wvPMOG0b7FjvxFdGXN+2mtAhpYvrOmdJboxhbf3kC5Vuwyfhuf8mGX7sUHDJdnU5brkLoXZlUftFbHwIiePO7wfmPZcyw8kyBx8yuh9lALqmsfwEcTb9S9x/8VBodtGmxSK6CbfgvyjpyIiszFBYJ6jVt1vb0WYrRxOmMjCGmzxmw9Rw8ju9UB8OxIg2yWGoxDmfTgoIVOV+PHmDxC0avE7bygJubEVFVVQFDPxUuOqwFzuDWgl3sFv0WjlXMRrN2LOLn/FbowZ+9kBtYDQd4muReOKzn8ifqs9Tn5Aq1aQVGrTSn7mr+Ihv6r3DMPZBGI2bhm5x+Jx4uKjtMJ/oNXi97cuguSfeyAo4OazwNL3NYN73NaPMmywWUzorADUa7rBsTHPJO4E+FvzJ9EBfYmhrQ0bmgAeQFgvrWUezGYSbB4PWxt72W02UEXGYPFAZrpdYTIgkQGbWQlYddNdARulOkbKOndM7N3wxR3+N5GQ8uJPIFcLqKl80j5ZHa0kji57jxJ+QG4DgApvtA0gNVWPaD9FTF0cY4Eg2kf6uFvJoVd2mVlWXFTXLJcG4wmzVvS1y7Uv3I+nO4cAsM0hya0FznEBrQLkkmwaBxJK9kksF0Dsr0RuRiMzefdGH2NQR7hvqeS8Uqep5Ha9u40IOb+RbOz7Q4UMF3gGpmsZ3b9X7MLTybfPmbnkrVdYdom0VqkkskYWpUlUk5y5Zn1lSe1SgLqaKcDOmnaXfwSDUP9WzVw2iwV9MyaJ8MguyVjmPHRwsbdV8lHUmj1b1eiqRn4M4JSTbOoDuBd81dsNxHuNW2oP8A01U0MmIzDTe7ZPQk36OKqWM4O+KSSF/7yI2ceDgc2TD7rhn0NxwKm9GMZjew0lR8JyBPzVYs4SNlcKNanrW6a3+HivgdiZKHAOBBBAIINwQcwQeIX0CuZ0kdfQZU7m1FNe7Yn3IaD9kg3b5DLotmr7Sqhgt3Nutz2ziPw6gP5qariHfsZx4XVk/ZZSXxS+qZfqqrZGx0j3BjGAlzibAAcSuD6YY8a6qdNmI2jUgad4YCcyOZJJ9QOCksT0iqKw/T3LQbsgYNWK/2nZ3J87qHqGAEuNr8hub0UWtX17R4L7DcNVq+kqPOX4NWEagLl1Tsiw4spHzkZ1MznN/gZ4G/1a59Vy/DMOfWVEdLHvefE7gxg+OQ+Q9yQOK7/Q0rIY2QsGqyNjWMHINFgultDfURMauUoqkuX+F/02wvV8tK+lOMueFYJHLYKj60kbs0BBY3SBsm0HwynxdH8/X5g81GvwyMyNe9m0YL3ZrEX5HLf5KTr6hzmuYYy4OFiB8/NV8SVDTq7J7hwdq/NAXOgkiDBsmtY3k1ob6EDisxqFVKCWYa12EXI324Lc15CgJw1fVVTFsR2kjrnIEgDkAbLedG8rSl0fY4kluZ3m5HyKA0WlvRZvB0WUaLx8j+J3+V9DRiL7J/E7/KAxCraOKmsBr7sdnlr5ewv+aj26Mw/Yv5kn9VvU+HNYLNGqOQQEt3pO8rREZXpaUBuiqXoqvmFom6wSvcNwQHHq/DHMe9pvrtlka8dQ85/r6rQnOrkd66HpRgMs5L4xqSEAONwWvA3aw4OG4OHDLPK1Upuz+qc8bWwZfxFrruI5C4sPNV8reWrY19HF6TpLU8mNDdGjWzXfcU8RBmdu1zvELTzPE8B1IXaWVAADQAAAA0AWAAFgAOAAVYwynMMbYo4xGxgsGg+5J4k7yVIMc5TKdNQWRnby7lcz1PjuRMd7Xve1FNuvqxXQhEn3tBVqLIK+XayAwaWYC2rYHNIZURA7KQjwuBzMMlt7CfUHMcQeUV4MUhjla6GRu9p3jqCMnt5OC6w98nAfmonGcNNQ3UlhbIB8JJs5p5tcM2+i4VaKnv3lpZYjO26r3iVPDNMJ4Ra+0Z53W9Npux4zjF/JRVV2eTgkxOIH2XuB/qFvktb/6DXfc/Gf8ACiujNFyr2yn1ns/mjLW6SA7hZRdMyaqlEMLDI93AbgOLnHc1vUqbouzia4MpJHFrCG3/AJjf5K94Jh/d2bOKFsTT8Vjdzjzc45uPmV7hbN9o5V8XpwjlRWb+xvaF6KR0ERzD55ANtLbLLdGy+YYPzOZ4AWYSqHhkfxC36cFTUklkjNVKkqknOTzbJGMrIviMZL7X08BY5I7rIiA0n0wWM0g5KQLV86iAjzSheGlUhs187NAR5pU7qpDZrzZoDQ7qndlv7NNkgNDYIadb+yTZoCP7uvDTqQ2KbJAR4gXhplI7FNkgI00gXncVJ7JNkgIo0Q5IKJS2yTZICJ7ive4qV2SbJARXcl73NSmxTZICL7knclKbJNkgIzuS+hRKS2SbJAR4owvsUoW9sl6I0BqCnWeOFZQxfQCAAL1EQBERAEREAREQCy8svUQCyWREAslkRALLyy9RALJZEQCyWREAsiIgCWREAREQBERAEREAREQBERAEREB//9k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34550" y="348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104775</xdr:rowOff>
    </xdr:to>
    <xdr:sp macro="" textlink="">
      <xdr:nvSpPr>
        <xdr:cNvPr id="1027" name="AutoShape 3" descr="data:image/jpeg;base64,/9j/4AAQSkZJRgABAQAAAQABAAD/2wCEAAkGBhISERIQExIWERIQEBAUDxAVEBQVEBQWFBAVFBQQFhQXGyYeFxkjGRUUHy8gIycpLiwsFR4xNTAqNScsLCkBCQoKDgwOGg8PGi8kHSQuLDY1MC4vKSwsNTQsLSwsLywtLCwpKSwsKS8pLCkvNSkpLCwsLCwsLCwsLSwqLCwtLP/AABEIAL0BCwMBIgACEQEDEQH/xAAcAAEAAgMBAQEAAAAAAAAAAAAABQYDBAcBAgj/xABCEAABAwICBwYCBwcDBAMAAAABAAIDBBEFIQYSEzFBUWEHFCJxgZEysSNCUmKSocEkM3KCorLRU+HwNEPC0hUWY//EABsBAQADAQEBAQAAAAAAAAAAAAAEBQYDAgEH/8QAMREAAgECBQAHCAIDAAAAAAAAAAECAwQFERIhMRMiMkFRYdEjQnGBkaGx8BTBFUPh/9oADAMBAAIRAxEAPwDuKIiAIiIAiIgCIiAIvh8oC+NsgMyLDtl6JkBlReB116gCIvC6yA9RVLG+0GKK4hG2cMi/W1YQeQd9f+UeqptX2h1zydV7YhwDI2/N9yo87mENuS4tsGuq61ZKK89vtuzr6Lj1LpnXA51Dj5sjI/tVhoO0OVtttGJG8XxjVeOuqSQfdq8xuoPyPdbA7mnw1L4P1SOgItHCcZhqWbSF4eNx4OaeTmnMFbykpp7oppRlBuMlk0ERF9PIREQBERAEREAREQBERAEREAREQBERAFhqZ9UdTu/ysyhcUqfpLfZAHvn+qAzbdNso7vCd4QEltl8umWh3lfLqhASEFdquz3Hf/lSyqE9SrJhNRrwsd0sfNpt+iA2iVy3TDTfbvdBEfoGkhxBzmdxz/wBMf1eSn+07SI09OIWG0lVdtxvbGP3jvW4b/MeS5TTsJIaN5/IKDc1WupE1GCWMWv5NX5evobE1QXHnb8I6ALUlrg3islaHazaeJpkleQGsaLuJPABW7BOxR72h9XOWE/8AZh1SR0Mjri/kPUqPTouXBb3OI06K6zy8imw4nfc4DzyUrRY3qkB4y5q31fYdSlv0VRPG7gXGORvq3VafzVOxTRKoonCKezmPNoZ232Tza+ob5sfbgd+drr3OhKO5GoYjQuHp7yw0sT2EVdG6z2/Gz6sjd5a5vELomjuPsq4RK3wuB1ZYz8THje09OIPEFcZwLGHU0wBPgJsRyV2gqRSVcVSw2p6zVZOPqgk+GT0cfYlfaFTQ/Ii4ja9Ksn2suq/HL3X/AEdFREVkZMIiXQBVyu09o4n7PXL3XsdmwuaDy1tx9Lqv6eaY+J1HE6zW5VMgOZ//AAafn7c1TqOEzSNG4bmtHAKFWudL0wNJYYPGpT6a4bS7kv37HaMMxeGobrxPDwDZ3BzTyc05g+a3Fy+Vhw+eCpYbB5ayoYNzmEgG45i9x1C6eF3pVNa35Km9to0WnTecZceO3KPURF2IIREQBERAEREAREQBVTGZbTPHUf2hWtVXS2Ate2Xg4apPUZj3HyQGj3hO8KNNQvDUICT7wvl1Qo3vC+XVKA2amqVs0bmDaRj3kNHjNybCxkNlQHOdI5sbM3PcGtHUm3srBptMIoaekYfhAc7yYNVt/Mkn+VAUXtFxYT4hJquDmQMZEwg3Hw67j+JxHosOCwhsck5+qDZQE7iZZCeMj/7irTLFbC3OHE5qplvNs3kfZ2tOC78kW7sq0cAiOISC8tTrbIn6kV7C3IuIv5aq6AtPB6cRwQxjcyGJo8msAW4rOEdMUjFXFV1ajmwtTFcMjqInwSt1mSNs4cRycDwcDYg8CFtovZxTaeaPz5jWHvikmifnJTv1XG1tYfVk/mbqu9VZ8Jl7zh0kbs3RC455LW7VWiPEDb/vUkRd5h7239mj2WLQWXwTt4GM/JVUlpm0bbW6tpGr3rJnVdFsQM9HTynNzom65+83wu/qaVKqq9mcl6Bo+zNUAeW1cf1VqVlB5xTMhdQUK04rhN/kKq6eaV90i2cZ/aJgRH9xu4yny3Dr5FTWOYzHSwPnkPhYMm/Wc4/CwdSVw3E8TkqZnzSG75Du4NA+Fg6ALjcVdCyXJZ4Rh/8AJqa5rqL7vw9TCwXPPO5J3k8z1KseAs1Trn0UPR0+sQOA3rPi2KCJmqDnZV0F3mru56l0cSSqql1dW09K3NpkBf0Y06zz+EH1IXYwqT2Z6JGmiNTMLVFSAbHfHHvazo45OPoOCu6s6MNKzfLMXiFeM5qEOzH9YREXcrQiIgCIiAIiIAiIgC1sQoWzRujducN/EHg4dQtlfMkgaCTkAgOX4rRSU8hjf5tdwcODgtE1KuuOM25uW5NuGjiOZuqlX4Tq5i4893ugNY1SxmpJIaLkk2AAuSeQA3lbmBYB3h5D5mwtaRe5G0d0a0/P5rouEaO09MLxs8Vs5HeKQ/zcB0FggInRDRcxfTzD6Vwsxn+mDvv94/kPVV7TKTWri07gIWehAcf7iugV2KRQi8jw3kPrHybvK5rW1ImqzKcg+S4HRo8I9gEBH6dYLA2EVETBE4PAka3Jrg7LWt9q9s+NyvvBYxPhs0W9zbmyz6VwOkhLWtLhrNuACTnfOw62WbQ3AZKVpdK8fSNtsRna/wBp3PoPdQqlJup1UaG3vFGz9pLdS28dsti9aIYq2ejp5LjW2bWPF8w+PwPHu0+6m1UGTBoDWgNaNzQLAegVgwer12Z72m35XCmJZLcoaklKbcVkszfReXVP0002bCx8NOQ+oIIc4EFkA4vcd2tyb79fkpKKzZ7oUJ15qEFuc57RMRE+IzFpu2ENhB6svrf1ucPRZNHZNnBM88WkD2UDFAfMk+pPNS00bntioov3lQ9rB01jvPQZnyCqs3OWZuZ0o0aEaXhl9jqnZtAW4dATvk2kno+Vzh+VlZZHgAkkAAEkk2AA3klYqGkbFGyJuTYmMY3ya0NH5Bc77T9L99BE7fbvThwG8QA9d56WHEqyclThuY6lRle3DUe9t/BFd010qNbP4D+zwkiEfaO4zEdeHIeZUNBFw4n8gsMLOPspOmYGjWKqm3OWbN3GMLWkqcO4yySiJnWylOzrRU1c3fZh9BC/6Fp3SSNO+3FrT7nLgVCYPhEmI1QgYS2NvinkH1GX4feO4dc9wK7nQUTIY2RRtDGRtDWNG4AblMoUs3qfBncSu+ij0cX1nz5I2ERFOMwEREAREQBERAEREAREQBRGJ1gvq3ybv81vVdXqg2+Lh0VQr6ki6AkzUBfDix2RAIKrjsS6rLDinVAe4notc68LvOM7vQ/5UY2qnh8JdJGeWs4D0sbFWOnxEHitsuZILOAcDwIugKNLUk5k3J3km5WXCqKWZ5dG0lsQLpH7mgAXtfiSNwVhqNFadxv4m9A42W6ZjHHso3BjACNVrWjI787Xv13oDSpZxq+a+ZJ1HzSamV9y1n11kBKistkVB1mIP1zJFM9jrW+jkLRkTkQDY+oKjtKsSlp2tD4pI9qPDI5jmtseTiLa3TeFV4K4D4ZCOhUO4n7qNBhNrzVll5ZlhrcbrXgtfUzOad7dpqgjkdW11oulNtU2sNzALDzPNRz8V63WDvznuDGAue42axoLnk8g0ZlQmnLk08ZU6S2SXw2JJ1U1niO/gFf+yzRhxJxKYWL2ltI0jMNPxTW+8Mh0ueIWjoX2VPe5tRXjVaLFlLe5dyMttw+5x423HpmK4nFSwPmkOrHE2+W88GsaOZNgB1U2jR09aRmsRxDpfZUt8+X/AEiG070tFFB4bGolu2Bu+3OUjk2/qSAuLRguJc4lxJLnuJuSSblxPEkrZxjGJKyofUSb3ZMZfJjB8MY8vzJJ4r5ij4D1UavV6SW3Bd4bZK0pZy7T59DPTR3N+A3LHVyvke2CIF8kjg1jRvJO4f7pW1YY23RdD7LtDjE3v0zfppm/QtIzjjP1ujnD2FhxKUqep5HK9u1Ri6kue5Fl0N0WZQ04iFnSOs6eT7b7cPujcB+pKnkRWiSSyRipzlOTlLlhERfTwEREAREQBERAEREAWlVVtrgcN5WzO/Va53JpPsLqtCe6A2J51B15upGQrQqGICBqaNu8ZeSj5GuByKmp2KOmagJPAcCqKhjnxvaNRwbZ2sLm194vzHDit59FVw/HCXAfWjIePYZ/krToxh+xpmNIs53jeOrs7egsPRSyA53/APNg5A3d9kfF7b1miw6ql+GJzR9p/gHsc/yV8DBe9hfnbNfSApbdBJX/ALyZreYawuPuSPkp3CNGIKfxNbrP/wBV+b/Tg30UuiAxz07XtLHtD2uFnNc0OaehByKqtf2VYZKSe77Mn/SkfGPwg6v5K3IvjSfJ0hUnDstoo8HY5hrTcslf0dUPt/TZWbCNG6WlFoII4r73NaNc+bz4j6lSSL4opcI+zr1J7Sk38zwlcT7QdLe+zbKM/s0DjqEbpH7jL1AzDelzxVo7UdMNRpoYXfSSN/aHA5sYR+7/AInDfyHmuZQx2z4BQ7mr7qNJg2H/AO+ovh6mSNlvMrZLwxt1jj+0V94RhMlfUspo8gc5ZLXEbAfE89eAHEkKJCLZeXFVRTbeyJzs80TNbP3mUXpoHbiMpZBmGdWjIn0HNdpvZQ0s9NhtIL/RwwNDWN3uceDQPrPcbnzuTxXNNINLJqs2eTHE74KVjrXHAzOGbj03dOKsNUaEcu8yqpVsTq6ltFfv1OiYlp7QwEtdOHuG9sYMh8iW5D1Kjo+1GlcbCOc9dmz/AN1zSCjZvdYdBuUlT19MzeFHdzN8Fn/iLamsnqkzptFptRyEDa7Nx3CVpj9NY+H81OhwOfNcsp5aKcapIF1tU/esP8cDjUU290BNwBzYfqn8uYXWFw/eX0K6thtN7Um1Lwl3/B+v1OlItDBcaiqohNE67TkQcnNcN7HDgQt9S001miknCUJOMlk0ERF9PIREQBERAfE0es1zftNI9xZU6nvx3jf6K6KpyjxP/jd/cUB8uctWocvuV6j6mVAatVItvRbBTPLtHD6KI3PJzhmGfqf91EPfrO+7fPr0XTsHdGYWbJoazVyaPq8wet+PFAbqIiAIiIAiIgCIiAKv6Z6UtoacvydK+7YGHi63xH7rd59BxUviFeyCJ80jtVkbS57ug+Z4AcyuC6R49JW1Dp35D4YY7/AwHJvmd5PM+S4Vquhbclrhli7qpnLsrn0NBz3SPdI9xc97i57zvJJuSVlaL+Q3L4twHqvJ59UKrW7zNvNqC0o8qJHOLYmAue9waxrRdznE2DQOd12zQfRNtBTWdYzSWfUycL2yYD9loJHueKrHZTobqgYjO3xvH7Kwj4WEZzHq4ZD7v8WU92pYyaegeGmz6hwhaeNnAmQ/gDh6qwpQ0R1syV/cu5qq3pvbP7+iObaYaVOrqouafoISW0zeBzzmI5u/IW6rQEuqCfc81oUjNwW/S4VJVVEdJF8Tz4nH4WNGbpHdAPc2HFQnnUlmaRKFrRUVskiPNTLM8RRMfI8/CxjS5x9BmpIaAYqRrd0fbkZIg78Jfddt0b0WgoohFC3M22kpttJD9pzv03DgpiymxtlluZqtjU9Xs1t5n5oeZYZNlPE+GTgHNLHeYB3jqFadH9LHwuDXnXidlc8F1vHtHoKyIwzs1m56rtz2Hg9jvqu/4briuM4M+mkkppM3xEWfawkjd+7ltzyserSuVWk4bon2l7C8Tp1Fv+8FyZWiinbVxf8ATTkCpYNwHCQDmLk+VxxXSWPBAINwQCCNxB4rimjdftIpKZ+eR1f0XROzrEjJRiNxu6me6E89UWLP6SB/KvdvPfSQcUt2o63zHZ+a7n8uPoWlERTSgCIvLoD1ES6A8cbZ8lUXu481ZKyqGq4DMlpAt5c1V53WQGtO9Q2I1Nh57lvVc1lJP0OElJrHwz5yNJOQFsoneg38CUBWaXNWzRTENR+yJ8L93R3D33eyp1KCN6lYprWIyI4oDpaLDSTa8bH/AGmNd7tBWVAeovLpdAeovEugPV4Sl1Re0zTDYR90hdaaZv0jgc44zl6OdmByFzyXmclBZs729CdeoqcOWVbtI0v7zL3aI3ghd4nA5SSDK/Vrdw5m55KpNFh14f5XxEy3kP8All9a3FVE5Ocs2foNvQha0lCJ6XWF1OaA6JGvqNpIP2WBwMnKR29sI6bi7pl9ZQuF4XLWVDKaL4nnxOt4WMHxSO6D8yQOK/QGB4PFSwMp4hZkYt95xObnuPFxNyfNSaFLU83wUmKX3RR0RfWf2RvNbYWG4bguVdtlQS+ji4ATyHzuxo/8vddVXLe16lvU0h4OhqGjzDmH9VKr9hlJheX8qOfn+GUTCo7u8guh9j+GgmrqiPEXthYeQaA93uXM/CqHo828hbzBC6Z2TSAQ1MX1mVRcR0fGwA+7Heyh2665f4xJ9DJLy/Je0Xl16rIxwXOe1yjA7rUWz13wvPMOG0b7FjvxFdGXN+2mtAhpYvrOmdJboxhbf3kC5Vuwyfhuf8mGX7sUHDJdnU5brkLoXZlUftFbHwIiePO7wfmPZcyw8kyBx8yuh9lALqmsfwEcTb9S9x/8VBodtGmxSK6CbfgvyjpyIiszFBYJ6jVt1vb0WYrRxOmMjCGmzxmw9Rw8ju9UB8OxIg2yWGoxDmfTgoIVOV+PHmDxC0avE7bygJubEVFVVQFDPxUuOqwFzuDWgl3sFv0WjlXMRrN2LOLn/FbowZ+9kBtYDQd4muReOKzn8ifqs9Tn5Aq1aQVGrTSn7mr+Ihv6r3DMPZBGI2bhm5x+Jx4uKjtMJ/oNXi97cuguSfeyAo4OazwNL3NYN73NaPMmywWUzorADUa7rBsTHPJO4E+FvzJ9EBfYmhrQ0bmgAeQFgvrWUezGYSbB4PWxt72W02UEXGYPFAZrpdYTIgkQGbWQlYddNdARulOkbKOndM7N3wxR3+N5GQ8uJPIFcLqKl80j5ZHa0kji57jxJ+QG4DgApvtA0gNVWPaD9FTF0cY4Eg2kf6uFvJoVd2mVlWXFTXLJcG4wmzVvS1y7Uv3I+nO4cAsM0hya0FznEBrQLkkmwaBxJK9kksF0Dsr0RuRiMzefdGH2NQR7hvqeS8Uqep5Ha9u40IOb+RbOz7Q4UMF3gGpmsZ3b9X7MLTybfPmbnkrVdYdom0VqkkskYWpUlUk5y5Zn1lSe1SgLqaKcDOmnaXfwSDUP9WzVw2iwV9MyaJ8MguyVjmPHRwsbdV8lHUmj1b1eiqRn4M4JSTbOoDuBd81dsNxHuNW2oP8A01U0MmIzDTe7ZPQk36OKqWM4O+KSSF/7yI2ceDgc2TD7rhn0NxwKm9GMZjew0lR8JyBPzVYs4SNlcKNanrW6a3+HivgdiZKHAOBBBAIINwQcwQeIX0CuZ0kdfQZU7m1FNe7Yn3IaD9kg3b5DLotmr7Sqhgt3Nutz2ziPw6gP5qariHfsZx4XVk/ZZSXxS+qZfqqrZGx0j3BjGAlzibAAcSuD6YY8a6qdNmI2jUgad4YCcyOZJJ9QOCksT0iqKw/T3LQbsgYNWK/2nZ3J87qHqGAEuNr8hub0UWtX17R4L7DcNVq+kqPOX4NWEagLl1Tsiw4spHzkZ1MznN/gZ4G/1a59Vy/DMOfWVEdLHvefE7gxg+OQ+Q9yQOK7/Q0rIY2QsGqyNjWMHINFgultDfURMauUoqkuX+F/02wvV8tK+lOMueFYJHLYKj60kbs0BBY3SBsm0HwynxdH8/X5g81GvwyMyNe9m0YL3ZrEX5HLf5KTr6hzmuYYy4OFiB8/NV8SVDTq7J7hwdq/NAXOgkiDBsmtY3k1ob6EDisxqFVKCWYa12EXI324Lc15CgJw1fVVTFsR2kjrnIEgDkAbLedG8rSl0fY4kluZ3m5HyKA0WlvRZvB0WUaLx8j+J3+V9DRiL7J/E7/KAxCraOKmsBr7sdnlr5ewv+aj26Mw/Yv5kn9VvU+HNYLNGqOQQEt3pO8rREZXpaUBuiqXoqvmFom6wSvcNwQHHq/DHMe9pvrtlka8dQ85/r6rQnOrkd66HpRgMs5L4xqSEAONwWvA3aw4OG4OHDLPK1Upuz+qc8bWwZfxFrruI5C4sPNV8reWrY19HF6TpLU8mNDdGjWzXfcU8RBmdu1zvELTzPE8B1IXaWVAADQAAAA0AWAAFgAOAAVYwynMMbYo4xGxgsGg+5J4k7yVIMc5TKdNQWRnby7lcz1PjuRMd7Xve1FNuvqxXQhEn3tBVqLIK+XayAwaWYC2rYHNIZURA7KQjwuBzMMlt7CfUHMcQeUV4MUhjla6GRu9p3jqCMnt5OC6w98nAfmonGcNNQ3UlhbIB8JJs5p5tcM2+i4VaKnv3lpZYjO26r3iVPDNMJ4Ra+0Z53W9Npux4zjF/JRVV2eTgkxOIH2XuB/qFvktb/6DXfc/Gf8ACiujNFyr2yn1ns/mjLW6SA7hZRdMyaqlEMLDI93AbgOLnHc1vUqbouzia4MpJHFrCG3/AJjf5K94Jh/d2bOKFsTT8Vjdzjzc45uPmV7hbN9o5V8XpwjlRWb+xvaF6KR0ERzD55ANtLbLLdGy+YYPzOZ4AWYSqHhkfxC36cFTUklkjNVKkqknOTzbJGMrIviMZL7X08BY5I7rIiA0n0wWM0g5KQLV86iAjzSheGlUhs187NAR5pU7qpDZrzZoDQ7qndlv7NNkgNDYIadb+yTZoCP7uvDTqQ2KbJAR4gXhplI7FNkgI00gXncVJ7JNkgIo0Q5IKJS2yTZICJ7ive4qV2SbJARXcl73NSmxTZICL7knclKbJNkgIzuS+hRKS2SbJAR4owvsUoW9sl6I0BqCnWeOFZQxfQCAAL1EQBERAEREAREQCy8svUQCyWREAslkRALLyy9RALJZEQCyWREAsiIgCWREAREQBERAEREAREQBERAEREB//9k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34550" y="348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1000124</xdr:colOff>
      <xdr:row>3</xdr:row>
      <xdr:rowOff>109994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504949" cy="1062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1000124</xdr:colOff>
      <xdr:row>3</xdr:row>
      <xdr:rowOff>109994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4949" cy="1062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733425</xdr:rowOff>
    </xdr:from>
    <xdr:to>
      <xdr:col>3</xdr:col>
      <xdr:colOff>657225</xdr:colOff>
      <xdr:row>7</xdr:row>
      <xdr:rowOff>290513</xdr:rowOff>
    </xdr:to>
    <xdr:pic>
      <xdr:nvPicPr>
        <xdr:cNvPr id="3" name="Grafik 2" descr="http://blog.runtastic.com/de/wp-content/uploads/2011/12/264892_362020054977_58290604977_1466853_6349928_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33425"/>
          <a:ext cx="3800475" cy="190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733425</xdr:rowOff>
    </xdr:from>
    <xdr:to>
      <xdr:col>3</xdr:col>
      <xdr:colOff>657225</xdr:colOff>
      <xdr:row>7</xdr:row>
      <xdr:rowOff>385763</xdr:rowOff>
    </xdr:to>
    <xdr:pic>
      <xdr:nvPicPr>
        <xdr:cNvPr id="2" name="Grafik 1" descr="http://blog.runtastic.com/de/wp-content/uploads/2011/12/264892_362020054977_58290604977_1466853_6349928_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8150"/>
          <a:ext cx="3800475" cy="190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304800</xdr:rowOff>
    </xdr:to>
    <xdr:sp macro="" textlink="">
      <xdr:nvSpPr>
        <xdr:cNvPr id="10242" name="AutoShape 2" descr="data:image/jpeg;base64,/9j/4AAQSkZJRgABAQAAAQABAAD/2wCEAAkGBhQSEBQUEhQVFRUUGBUUFBcWFBcVFRQUFBQVFBQVFRQXHCYeFxkkGRQUHy8gIycpLCwsFR4xNTAqNSYrLCkBCQoKDgwOGg8PGiwkHyQsLDQsLCwsKSwsLCwsLSwsLCwsLCwsLCwsLCwsLCwsLCwpLCksLCkpLCwsLCwsLCwsLP/AABEIALwBDAMBIgACEQEDEQH/xAAcAAABBQEBAQAAAAAAAAAAAAADAQIEBQYHAAj/xABCEAACAQIDBAcEBwcDBAMAAAABAgADEQQSIQUxQVEGEyJhcZGxMoGhwQcjQlJy0fAUM2KCssLhFSSSFkNzgxdT0v/EABoBAAMBAQEBAAAAAAAAAAAAAAECAwQABQb/xAAvEQACAgEDAgMHAwUAAAAAAAAAAQIRAxIhMQRBEyJRMjNhcYGx8DSh0RRCQ5Hh/9oADAMBAAIRAxEAPwCpyzwWLYxCZ82e0OCx4WBzR6tOCFCwirBK0Mhgs4cqwqpEWFUTrCIqQipFVYVacFnUNyRwpwyUodKEXUGiMtKEWhJlPDSX/prC1wRfUXG8cxBqDRWrh4ZMLLKng5JTAxHM4qUwkOmClvTwMkpgouoDaRTJgO6SsPhCpDDQjUHlLZMHDphZ1sm8sSqqYYu2ZjcneTHpgJbDDR4oTt2TeZLgrFwMMuDk8JPGwhoR5myIMJHDDQrYlRx+cE2OHAH0g2OubHdQJ7q5GfGtwAEC9djx+U4ZQk+SYwEC+IUcR6yEw5wbLOKKBIqbQHAEyLV2g3AAfGNYQTCFDpJA6uKc8fLSRHuTvPnJLiBKx0cZOrssrTLMddNPE21MhFZotorekfd6zC7ULCs1mI3bifuiXxXMEti5Cd0cKQ5Sgp4+qNz38bH1EOu26g3hT7rehlXikLqRfU8OJKTB98osPt6+9PJvzEsBtlFNjmGgO6+8A8PGSlBodMslwZhFwvdItHbif/Yvv09bSxw+0Ad2U+BkWmhkzyYQyRTwMlUMWp3gyzoIpAIG+SbYxWU8DJVLAS1p4cSVTw4i2xXJIq6WAk0YYm1yTbdfh4SclEQyqJ25GWX0IVPAyQmDh+sUcYhxY8YyS7kXObPLhoQURI7Yw8BBtiGPHyhuKF0zfJOygRjV1HESATffEtO1+iGWL1ZLbGjgDBtjDwAHxgLT1ork2OscUOasx4/KDMdaLlgHVIZaJaEyz2WcGwJEaVh8kQpCHURysGyyUaco9rbXOelRwzUmrVS2rNmWmiLmd2VDc8ABpcmMk2HUicywZSU9Tpth6DvRxVVFrU2CEIrnPmRXVlUBivtWIJNiDrNIaELi48oKkmVzU4I0pZth4M4ecmEy+PpkU794mB2uPr38R6CdI2st6XvHoZzzaNSn1zg5rg2NiLeRHzmnp3QsyuCzzjSSglM7nI8VHyaebCgjR19+YfKa9aJ0NwlPWS8Z7XuX+kRMPhSOK+51+ZknGYNixIUnduF/sjlJX5hq2IApg279PfGVUytYSUEy5MwIsdbqd1/CRqp7R/XGMpWCi66L1WNdBmbL2rjMbeyeE6RhRYCc56Kj/cL4N/SZ0agNBMOfkrHgsKJkumJBpGTqJmcnkDBYKsukkqsHXTSM1sZoy3IgEW0cEjgkUs2MtPWhhSi9VDQNSAZYuWGZAASSABqSTYADeSeEjptOgaZqCrTyKQGbMLAk2AJ5kwqLYusfknskbh9q0HdUSorMwJAXXdzI0B0Oh5Se+FNjbQ8Da9jztxjrHJ8IV5K5INQED3j+oCLhwSoJ46+4nT4WlD0oOLpJT3VB1i60lam1xdhmBzAr2dbW3iaTY+Z6KMy5CR7OultANe6dHFJyqtykk441k7N/m3InVReqk/qZzmttOoQwGinfYe0DxPPSVlgcK1E8beS6NTtHalOioZrkG4utjYjnrpKWp02p/ZpsfFgPQGQ8SQcIFvqTu0va/LhulE+DbMLHs8b8RY8B328oiijQoI6dTpkjUWM+cqWzv2er1tKu9OopbtJYMLgg205Ei0+gm6XYdd2c+C29SJyLG9GHqVHc1VXOzMQFvvN7akTZgXhp2+TK1KXYodibMWti6WYtUd61Mu1Qks2aotzfnvnculOINCmrA72sRe19L7+WnxnNdkbEFCslbOWZGD6iwYgg2bu0mk210gfEhQ6oAtyMoPHxJ5Q5Upu2PCMovcHiOl9RhlXKt9OB3+6a3o4hqYZGY3O4nwnOhQVTcDXmdfWSU2/VUZVrsoGgAqEAe4GSeNP4FZXWxc43VPePQzmu2aJ/aKmhtmPCdIxLdkePynM9rbRqJXq2dgM78Tb2vGHpk+w2RruRcgnnSwkmpjq6oruey+qlgCD53nqmKqBFdqSFW9k9WLHjobTZbJhNn07mSNoOwqvY8fkIzA443t1aA+DD5w+PxaCq4amTZiCQxF7ecg15t0PexFXaVQbmPmRHf6xU42PiA3qInX0OIqjwYH+yetQ0Oast916YI88wvG0x9DrfqX3RauXxAuFHZb2VVeHcJeLtB1qEdY1sz6WFhYm2vKVHQ5U/aBkYt2W3pltu/iMnVv3x/FU9Zkm6kUW6NTsTEsyMXNzew3brDlLvDvMzsnEBaZ8fkJOXbqLwJPdaZGmGStGqoaxa6aTKnpjl3IP5nt8pGxH0gH71Fffc/wBUvFpwp8mPwZ6rNhTw94VcNMCenjnQVR/KgP8AaYI9JKrD26p95X5iPFYordMPgzfc6N1AlXtDb1KjUWmwYlhe65Sqi9tSSLHumBrbTY7wx/E1/wA5DqY9h9keZ/XCO8kKqMRo9NXtMvNs7RqPXxKhyaTIyp2yUbMhFgu4C5t75BwVLLgK1A+3UqI63JKgKVJueHs+kqjtJ7cPLieXx8oFtqv97TuXkLnW2+3CIpb2i6xqqL7o5TGGqpUPayjdc3PZK7zfnNaelzHdTUeJJ/KcsXbRLAZnI33vbw075Z7PwdSs+RVqE2zdokdkC99eYsR4xlknDZdzpYYzdy7G1x23WqCzlAAb8tfee+RK/ShgP3wAHLLoB4CYvpKpoB8vC9r8mVrbzwOvulPsLpM7DM6IwBK2Ay7hffrzjNzrWNjwqb0RRuqnSXPp1zt3Bnb4CQ6mKF9zf8GG+9t47j5RcSGQ5l0sq3seN3B+DGMqUrjXhc/DN6sfOI3JnUkGWk53U38lHq0KNm1D9m3iyj0vJGGtbtNZQNe42sg7rm3uEnYV6NRes6z2bsBuDODc6byhAyC2upMjqm3SYzpclUdmNxyjhqx//IkbG4fq6bOzpZFzGwJNrX0u3IQlSuxGuWxLNa3FvaJN+WYeDQNXFqyVrqrDJXuNQbvTYXvf7OUAd2bfvhWu1bDUexksV05w4zZWqEhbiyBbvrcXP2Rpr3yJV6V4dkYirULcEN1JIA3WFt/pMQ+8nujaNC6lr+ywFud7z2F0kPVnnvqJX2Nph8dSrAlQ7ZAC982hNgB33N93KOxKoluytmGYHeGGYrdSd4up17pn8JcApSqaKesLCwzMthc3I7I7Vr/ePOWHXAqpIAJUGy6gXudDfdcmRljSe3BeMrW51TEvoJgNoGixrq7nMxYKShIRutViQb7rKw0t7U3NZrgTn9XB56lZrgZXa9+9m/IzNgSq2PMfjhTqUaVNayDqxa7K4vqDwUyYzUzhadIVKeZWRiSWtZFI0uspnw5AJGqj7QByndxI7xGV8OeyDxBO47gCTw5C806ItLcnqa7F3hcGofN1lMjcAH1Glhvkj9lJr17imQwcLmZCQ2YkWubq24SDs3AlagVt9gdO8X8+HjKXa9Q/tFXsj95U1/nMWMHNtJnSmoU2aGnsOoUqEDdewBU5t27XXja14arhq1XDin1bjqQuUZCMxOh325sdOQ5zIB+zf5zzu69oE27if0JV4muWdFuStI33Qagy1zmUr2G3gjivOWNQ/Wnxf+oSj6AV2NZrsT2DvJP2l5y5ZvrP+f8AUsw5V52VjwWWHrWSVe0qm9jewGvuBPyMkip2ZA2higtN7gkOhBANiQRbQgGxF+WkjwGTObDpNWc3LLpcjsJfU6DdqO6WWAx1dxnzhUU2ZsinUkKqgBbsx4Ab/Myj2nhDSr1KZVVyGwyhsuXepGYk2IsdddZotn0bYXDi/wC9xdK47qYL/wBw8p7M449KkktzDCUm6bNJhVqi+c2vbKo3qLWOZhoTfXTQczLLaHS6lgKFLPTGIqVXc9q6laapa1r7s7LryvAjFj4MPeFP5zmHSXbRxNdn+yOxTH3UUm3mSWP4pi6bF4k7a2R6HUyWPHXc6PhfphoirTZsKmRaBWouVSWxFgQwJvZLgDnZm36Sir/S7ierVVWkrrVarnFNdVYELSK2tlBZjr/Dy1waxlRp6ixRR5TyMux0sqgoRVqghkLEMbnJfKcxO8FmsNAM06B0a242OwlQMxJDtmU2VAzJ2WUIAQbm5O9iDfQkTj86f9GCgYSow9o1SD4BEyj4mQ6nHGMLRbBklKdMi7R6T1TahVRR1b5goUIABmfLZLArdtN9tbWub6boj0pdgtFwHLVcwclhUUG5PaHtKAtrNuzC0yXSsg4lmt/2x59oXlp0DUHE0zrojn4Zf7pjypabPaUYvG7+ZoOmtP6uof4T6GYXo0t6TfjP9Im76bN9TV/A3pMP0XH1T/i/tEnL9O/mhei/UL5M6djqd1PgPnGFN/64AQ1TUe4ekSqJNGVhsPRXK91BuL7vtWsp8Yyoo10G/T5xEfQ+6NLWvFUdzmwdSnr4A+gEi4dFNKqptcpU38wpAseesnMND4H5SoINnIANlfQ66gZgbe6PJeU6HJxtyNe4QNOuQpSwsxBvxFuUK40Mjpv/AFynux4PKlyWWx8T1ZJ3gqQRzBI0+EtaVDsrpuVR5KJnlf0tNRhRemh/hHpMubZ2acLtUdNXZ1TKBa9u8TD7VGKoO2dSisxsTTQqwubdrLY6HnfWY1dq1huqVB/M35xX2xWIsatQjiC7EH3RI9NpfYMs1mkG2qmXLdcvFerS3laLX2/UJBIpsbMovTBsrCxA5XEyxx7/AHjLPCbPer1RdKrU2J7SKxsLWvdQdLiPLFGKtoVTbdI0Wztru9S+WnmY2JCkHU+MiYmpZ6rBKVjUrb+tucjMWPt2F/cJM2Ts3JWUIHyAb2VxruAuyiNrYDE/XBFe2esTqACCezlH2rqx8plTUX5dv2LuOpblf1WYAdTROfKNGrC2fd9v9XEMr6FOqp5bA362oLgnLxvxk7/Tq4p0rBtCthZeza+W436ab+cacDixVOjG6i57FrZs1tdPavE8XVy1+5VRcFsTeg1dTWcKmSym/bLa5gOI0l6uEYtextZuHMqZRdCsM6VqhqKwJB3qRc59SP8AE6fh8Jg6eGWu6IEWg1Sq2Rj2qYpguVA1truErHCsuRmeeTRFGC2hXK07jhv1tfhYGZ7FbQcEZ7kEXAABUWW/PTTvv8y4zpRhaiZS5NtbdXUOo59mZbG7fLkAKbWsBZgOQ0PDW0zx6aUnvEM5rsw23MeKyIzj6xlBzZQCcpKEMd53XHK3fpZYUi+BQcKldz/KiqJm62LFQi1733cBe1wBw19JbjEZa2DI51FP8z2+Ym5Y9OPT8/syEZea/l90X1DFXv31HHuzW9BOf7XodXXqLwDNbwOo+BE1WycWi0lzMOwLvrexbnbvNpn+lNdXrAr9xAe8gb/K0PTJxm12NHVyU8ad7laeFuWsaWut4gMYG0tN55liTqX0Zr/s276rf0JOWzrH0Zj/AGP/ALanokydZ7v6mjpfbKvpgfrm71sPcWHyl39HOHJeo/BVCDlcm/oome6VVL4hhyNviT85peg21qVOgUZwHeoSRxtZQPHdwmDIn4Z7j2xk/pgL0qo/gf0P5TF9ER9S/wCL5CbPa2IWoWsQQQV077/nMV0TNqLfj+SiSn7hr4oHR+/T+DOoqImIbfGh5Gr19Ta58ATEM4akd8c40HefSCw1B2bRW4a2Nh4wuITLpvy6XHdpCqvYV8C1Tu8D6CVdR7B7Am4YWG8nIbAecsanDyHvUSrZiDbkdP8AJjdjo8nHqugOh1j9lbFr1yeppVKlt+VSQL7rncJJqU7N7zN79GL5UxH4qfo09HJncIWkZ/6dN7s5jUpFWIYWKmxHIjQiajZ5tRp7/ZELtDoFXLu+alYlm9pr2JJ+73xKqBbAbgAB4DQRMuSM0kgYoOLdmUWje/dG5O4eZkrC/a/XAx3W/q01OW5FQ2EwFG5B004b+Bk+vUAA3CRcDRZ2C0/aN7aqOZ3sQOcs6HR+oLGpa/e9Bh8agk5zS5K48bkH2J2qqeI9ZcnZ1SozsoBGdhq1je9+XfKzA7EZaqFWt2gSS9E8ddA5PlNThiEDa5rux04E20Osx5JXLymjRp2bKb/SK33fJ0+bRjbIrXvkb3WP9JM0IxS/oQ9PFJ94enrF1S9AUiBsBGpMxcVFuLC9OoePcstV2iDhnotWKK9OsmU0Kh/ed4Xj8hFWop3EH3iex2o90bFtKxMitHDsOTc87E7r6qQ3yIk6tSKqrDhmXeNfaI3f+P498bjaYpYyopAsHca6DKb/ACMl/t6LTYZrsrUWH8VguY8d1j5nwnpyfoYI/EJhuieJYBkpVSrdpWFNyCrWKkEDXTjJL9Esdp9XVNiCDkqAg8DcrwnUOguID4CiV1CgoP5GKgeQEu6o0nny6qadUbFgi1ZxrY3R6ulR1ekRdRo9LNftAjskjkde6B6UbGrM3W9QVVE7drWGVmu1hqBYjeJuekNRlqIyta5ytu46qT3X00+9K3a+JZ8NVUNctTcW11uD+UV9RKORN1uHwE4NI5grRsI2HYKG4E2EHaeueaJOr/RuP9h/7Knov5TlInVPo7b/AGA/8lT5TH1nu/qaul9v6FD0je+KqdzH4ASqvqv64ybtp74iof4n9SJBVyrKQbESMVse69oo0mxNrMw6tQMwGhJ3k+zfTdfSF2PsipT7LAdpweyQdGIP5ys2JVC1C+62QG/e9/7Tqf8AJ3i236XvpMuZV5VwycJ6HrXO5I2htZaIGYFmdsiIoGZ2PAX03akndB7H2yKpqIVZHRlzo1ri+qkEEggjiOUwmM2/WXH9ZUD1KOHqvYBdykdW9mAF9OZhtkbWfE7UFWkHWicqvpYFEU5c5/Eb2vxhlg8rfwv/AIYllV18Tr1LFdkeEiVKIJ38b/G8iHFRjYiY0muC7Ja0KYN7XPMm9vDlGPTp5g2UXHl7xukNsTBPXjaWA5Xi6BDtoR2m0tbiZq+hVFqdOoWBGcoRcWvYES7enrvMY5tNLm5Kjm0exrFkYA2JBF5j8Vsmtm0FxzFvzE1TPAs8MdiTOZ4U2ze6OzXMTCj2/wBcDGqLT0XyzKnsiZshfrAfH5y7rndKPY/7wDfrb1mhfBu1rI3kZDK0nuVx8ErZaXdfEesssLqp/G/ygNkYJwwurDxUiTsJh2VTmFjmY68jax+EyRl5yz4BEQbQ1W14FmHMTSREQdoeI9RNLUpZt1j7xM1TcZhrxHqJZVqhBOpi029g2q3MP0u6H4psY7UsPWdWCNdKbML5QDqBa+nxldT+j3aB3YSt71C+pE6Mu0HXcR5flLNds1FAszagH2jxF+N5bxcqVKiPhQbvcifR9sjEYTBsuJpMlqpK3Knsuq66NoMwPnNZUolqRamOs/hQjNuvuYjXuvKVelFW1ibjkVUwVPbKhs2UKd/YLp8FNpgnDLKWo1QcVGiu2lhjUqZSlRb81XMtvvU82YDS990LR6MO/aBuL70QOLd5VjrLTF7dNXKL08ovcVF6w3+8rEgqbXhqWJVmuVpi2ismdKg04ump+MllxZJpWWhlUFsjFYj6LVyFDWZRmLAtRYWvwlQ/0VE+xiVbl9TV+JAIE6smMq8KyLwsQzDuJLWI75C2iuIxFNkqii/GmabLod3aFRieJ1WMpdTH/I/9L+CMo4pf2/c5P/8AGeJJspU9+WovwdRNf0Z2FiMLh0pNSZiWZmK2Ngw0Htcx8YXZ2wcRkYVmejYkgMlF0YaEHMbHfv15ayxwXR6u6JU69ARcKepouQvAh1q2I5cpTJmzSVSaf58jo48cXcfz9zH4zojiTUZuqftEm5RjvN+URui2ljmQjiR56GbQ9FGW7PirC4JYUEF9wHazmaPZmJp08MStU1VQFsxJN7Aadonu7tYvjTr8/gu5tvY5bg9kGxRQCbAB33Xu3atvOjHSNpY2tRLJcNlzWL31C8Rrbh6y2pu181t97+d/ylbtrAVKlVGQE5gb2BNiNRu5/Kb8cI3UxerxOOPXDlfY9sPrKj1CFu4qEtlsLZ1Vr68L385oagdEF6YQlrndbQX4cdI3orsirTY13UUxUygqSQ4yKqXZGAtdlLfzTRY7B9eoRSL3FjqR77Tzc8E5NmaMdrKvrZ41Zff9Lrb22B8AdYOp0WPCoPev+YFJGgojUjGqS3fotU4Mh/5D5SFiNjOntNTH/sUeto6kmAgF4J2j3FidQfAgjzECxlEKMYwRhHMEY6FOcYQ+1+uBnnWNw+9opnoPkzLgmbAxPVYhXFzYk2BtfQjf75s/+rG+4fe5PymI2Z+9HjNEj+MwdV7X0NvTRTiWY6U1OCL78x/KG/1OoyB75Tdh2dAbWtoSZUCsOckrjVFMAni3M8pHDvPdFM0ajsTBt+oNGCt4iEXbFFvbple9dfymbxO10H3v+J+chPt1eTfAfOeh4EJdjz3kkjcUP2dmBWpY3FgdCTfcL2k2ut5z3Z2281ekoXfUQb+bjunSWokjdEeNY3yMpOaK2oJLJ0X8K+ki1xbeCPdJYTRfwj0hbOQImMMIywZhAMMZePtGkjmIGFFng6rdUDc3zNx+EccQ3P4RmB1pe9vWMeGPAJch12iw/wAXEKm2W7/O/rK8mNnOKYLZc09v23ge9F+Qj8VtZKyFKlspsbAsm7drKIzwWTcI80UUpepYUNk0Abg1PdVUjyKy42aKNE3UOCRa5N9N9rA2+EzIWOpFv2hBc26tyRfQnS2kSVS2f3K651ya2r0hpDgzfy/nI9TpUPs0z72t8AJT5Y1of6eCI+IyfU6T1TuVR7ifUyLV23Xb/uEeAA9BIzQbRvCgux2ps9VxDt7TufFj+cjGiIZoxodKOsYo3xhlftLarUmAChgRfeRxtAU+kYv2qbDwIPraZ5cl1FtWWbCDkR+kFI/eHiv5GNG2KX3x5H8oUBxZgKbanwjusERVHKOHd8J6Loxqwuzan1i7980Qfv8AOZvDgion4h6iaM+UwdUvMmbulflaFGsSpQjt3fC0yOdpktrdGvkrqmHPDWRK2BHFbS9YdwME1/8AEpHM0K8afJTbPwOWvTa+iujHwDAmdLoYsNqrA+BmJNIcvKHVORt4GUlm1ckvAS4NwMRzsfGOXLx+EyFHaNVNzkj+LtfGTqPSMj2096n5H850ZR7E5Y5F9UwYO5reIkarst+Bv4G0DQ25Sb7WX8Qt8d0sKVYHVTfwP5SivsybVcoqKuCYbwZHaiZpFrGKaatvUQ3IXYh7MFqQ8W/qMe4kpKIAsN3CMq4djut5yidciNWQSIloSph3HDy1kWorcSfSPaFphbRC45yKyGN1ge4UTFriSqRRqgYXuFK20tYkayozSZstrufwn1Elo3TKatiyMY0dGsZciMYwRMe0ETFYyGsYxjFYxhMAxSbW1f3fMyvNuUm7VP1nuHGQi3jME/aZ6GP2UBqawBorykhmHKNziGOwWZ23OOBEATPAT1qPITJNK2dfEes0Ia3f+uczFM9pfEes0aH9cJj6lcG3pnsyQrA90Yd88IuW0xGsUNyhEfnAxQDOaQbDhITqx+haAp1LQxqk8LxGmGzxU8D5xSDy8o3OOOkItS/fO3OBdXfd8REyspuCQe42hG94idbCpNcAaTJOH29WTfZx/ENfMay0w3SqmfbDKf8AkPhr8JRFgYjUQZaOdrklLDFmyw+0ab+w6nuB18t8kBpz80Bw0Ml0MZXT2KhI5E5h5N8pdZo9zPLA+xuFeONjvmUodLHXSpTv3qcvwMssN0notvYr+IW+IuJVaZEnGcSzfBqeHygX2YOB+cPRxKsLqwYcwQfSGVo2j0E1FTU2ae4/COwOGKsxII7J9RLW8bUXSclKwNojXjGaKTBO0dgEYwLGNxGKCi7EAd5tKfFdIkHsgse7QeZ/KIx0m+C1d5GxWMVBdiB4mUFXa1Z91lHdp8TI4oEm7XY+fxk5ZIotHE3yScVjVdiVNx5esYovPKi7gPhG5Zjk1J2a4qlQrLBlRyjhGGBBsymeeLRqrpJFOiLT2m0jxopyGUNWHiJoBU5eUq6NIAyzwxuNZjztPc3YIuIZKkMusHk3Roa0x1fBqsNkN4pBERakJSMV2uQnlcHfHheUKKIPCNyWv3RLvgI0NHqo4G0SnU8IR6YgYT1zxjXX9cY5WtH2uNYODgQ74ppjgYoEZaE4UqfGMLDvEc0RDffGQBOsPcf13xjZTvFj3aR9SnaORByjXR1EcUrG6sQfI+Yk7D7axCfazD+IZvjv+MD1AMCdN0pHK+zJyxxfJe4fpjwqUz4qfkfzk9eklFh7Vj/ECPjumSWpffY+MfVpACWXUNbMi+ni+C9xPSamui3b4DzP5SrxG3aj+yQo7hr5mRaVEEXiZLboss7eyGjhigbUixuzXPMm8clIcp60QGSbbLJJD9IwjlPU2vCrSB4RHsEDciNNY+MfUFt0Y7aQrcA1qo5RhcQmQEQRSUSQrP/Z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304800</xdr:rowOff>
    </xdr:to>
    <xdr:sp macro="" textlink="">
      <xdr:nvSpPr>
        <xdr:cNvPr id="10243" name="AutoShape 3" descr="data:image/jpeg;base64,/9j/4AAQSkZJRgABAQAAAQABAAD/2wCEAAkGBhQSEBQUEhQVFRUUGBUUFBcWFBcVFRQUFBQVFBQVFRQXHCYeFxkkGRQUHy8gIycpLCwsFR4xNTAqNSYrLCkBCQoKDgwOGg8PGiwkHyQsLDQsLCwsKSwsLCwsLSwsLCwsLCwsLCwsLCwsLCwsLCwpLCksLCkpLCwsLCwsLCwsLP/AABEIALwBDAMBIgACEQEDEQH/xAAcAAABBQEBAQAAAAAAAAAAAAADAQIEBQYHAAj/xABCEAACAQIDBAcEBwcDBAMAAAABAgADEQQSIQUxQVEGEyJhcZGxMoGhwQcjQlJy0fAUM2KCssLhFSSSFkNzgxdT0v/EABoBAAMBAQEBAAAAAAAAAAAAAAECAwQABQb/xAAvEQACAgEDAgMHAwUAAAAAAAAAAQIRAxIhMQRBEyJRMjNhcYGx8DSh0RRCQ5Hh/9oADAMBAAIRAxEAPwCpyzwWLYxCZ82e0OCx4WBzR6tOCFCwirBK0Mhgs4cqwqpEWFUTrCIqQipFVYVacFnUNyRwpwyUodKEXUGiMtKEWhJlPDSX/prC1wRfUXG8cxBqDRWrh4ZMLLKng5JTAxHM4qUwkOmClvTwMkpgouoDaRTJgO6SsPhCpDDQjUHlLZMHDphZ1sm8sSqqYYu2ZjcneTHpgJbDDR4oTt2TeZLgrFwMMuDk8JPGwhoR5myIMJHDDQrYlRx+cE2OHAH0g2OubHdQJ7q5GfGtwAEC9djx+U4ZQk+SYwEC+IUcR6yEw5wbLOKKBIqbQHAEyLV2g3AAfGNYQTCFDpJA6uKc8fLSRHuTvPnJLiBKx0cZOrssrTLMddNPE21MhFZotorekfd6zC7ULCs1mI3bifuiXxXMEti5Cd0cKQ5Sgp4+qNz38bH1EOu26g3hT7rehlXikLqRfU8OJKTB98osPt6+9PJvzEsBtlFNjmGgO6+8A8PGSlBodMslwZhFwvdItHbif/Yvv09bSxw+0Ad2U+BkWmhkzyYQyRTwMlUMWp3gyzoIpAIG+SbYxWU8DJVLAS1p4cSVTw4i2xXJIq6WAk0YYm1yTbdfh4SclEQyqJ25GWX0IVPAyQmDh+sUcYhxY8YyS7kXObPLhoQURI7Yw8BBtiGPHyhuKF0zfJOygRjV1HESATffEtO1+iGWL1ZLbGjgDBtjDwAHxgLT1ork2OscUOasx4/KDMdaLlgHVIZaJaEyz2WcGwJEaVh8kQpCHURysGyyUaco9rbXOelRwzUmrVS2rNmWmiLmd2VDc8ABpcmMk2HUicywZSU9Tpth6DvRxVVFrU2CEIrnPmRXVlUBivtWIJNiDrNIaELi48oKkmVzU4I0pZth4M4ecmEy+PpkU794mB2uPr38R6CdI2st6XvHoZzzaNSn1zg5rg2NiLeRHzmnp3QsyuCzzjSSglM7nI8VHyaebCgjR19+YfKa9aJ0NwlPWS8Z7XuX+kRMPhSOK+51+ZknGYNixIUnduF/sjlJX5hq2IApg279PfGVUytYSUEy5MwIsdbqd1/CRqp7R/XGMpWCi66L1WNdBmbL2rjMbeyeE6RhRYCc56Kj/cL4N/SZ0agNBMOfkrHgsKJkumJBpGTqJmcnkDBYKsukkqsHXTSM1sZoy3IgEW0cEjgkUs2MtPWhhSi9VDQNSAZYuWGZAASSABqSTYADeSeEjptOgaZqCrTyKQGbMLAk2AJ5kwqLYusfknskbh9q0HdUSorMwJAXXdzI0B0Oh5Se+FNjbQ8Da9jztxjrHJ8IV5K5INQED3j+oCLhwSoJ46+4nT4WlD0oOLpJT3VB1i60lam1xdhmBzAr2dbW3iaTY+Z6KMy5CR7OultANe6dHFJyqtykk441k7N/m3InVReqk/qZzmttOoQwGinfYe0DxPPSVlgcK1E8beS6NTtHalOioZrkG4utjYjnrpKWp02p/ZpsfFgPQGQ8SQcIFvqTu0va/LhulE+DbMLHs8b8RY8B328oiijQoI6dTpkjUWM+cqWzv2er1tKu9OopbtJYMLgg205Ei0+gm6XYdd2c+C29SJyLG9GHqVHc1VXOzMQFvvN7akTZgXhp2+TK1KXYodibMWti6WYtUd61Mu1Qks2aotzfnvnculOINCmrA72sRe19L7+WnxnNdkbEFCslbOWZGD6iwYgg2bu0mk210gfEhQ6oAtyMoPHxJ5Q5Upu2PCMovcHiOl9RhlXKt9OB3+6a3o4hqYZGY3O4nwnOhQVTcDXmdfWSU2/VUZVrsoGgAqEAe4GSeNP4FZXWxc43VPePQzmu2aJ/aKmhtmPCdIxLdkePynM9rbRqJXq2dgM78Tb2vGHpk+w2RruRcgnnSwkmpjq6oruey+qlgCD53nqmKqBFdqSFW9k9WLHjobTZbJhNn07mSNoOwqvY8fkIzA443t1aA+DD5w+PxaCq4amTZiCQxF7ecg15t0PexFXaVQbmPmRHf6xU42PiA3qInX0OIqjwYH+yetQ0Oast916YI88wvG0x9DrfqX3RauXxAuFHZb2VVeHcJeLtB1qEdY1sz6WFhYm2vKVHQ5U/aBkYt2W3pltu/iMnVv3x/FU9Zkm6kUW6NTsTEsyMXNzew3brDlLvDvMzsnEBaZ8fkJOXbqLwJPdaZGmGStGqoaxa6aTKnpjl3IP5nt8pGxH0gH71Fffc/wBUvFpwp8mPwZ6rNhTw94VcNMCenjnQVR/KgP8AaYI9JKrD26p95X5iPFYordMPgzfc6N1AlXtDb1KjUWmwYlhe65Sqi9tSSLHumBrbTY7wx/E1/wA5DqY9h9keZ/XCO8kKqMRo9NXtMvNs7RqPXxKhyaTIyp2yUbMhFgu4C5t75BwVLLgK1A+3UqI63JKgKVJueHs+kqjtJ7cPLieXx8oFtqv97TuXkLnW2+3CIpb2i6xqqL7o5TGGqpUPayjdc3PZK7zfnNaelzHdTUeJJ/KcsXbRLAZnI33vbw075Z7PwdSs+RVqE2zdokdkC99eYsR4xlknDZdzpYYzdy7G1x23WqCzlAAb8tfee+RK/ShgP3wAHLLoB4CYvpKpoB8vC9r8mVrbzwOvulPsLpM7DM6IwBK2Ay7hffrzjNzrWNjwqb0RRuqnSXPp1zt3Bnb4CQ6mKF9zf8GG+9t47j5RcSGQ5l0sq3seN3B+DGMqUrjXhc/DN6sfOI3JnUkGWk53U38lHq0KNm1D9m3iyj0vJGGtbtNZQNe42sg7rm3uEnYV6NRes6z2bsBuDODc6byhAyC2upMjqm3SYzpclUdmNxyjhqx//IkbG4fq6bOzpZFzGwJNrX0u3IQlSuxGuWxLNa3FvaJN+WYeDQNXFqyVrqrDJXuNQbvTYXvf7OUAd2bfvhWu1bDUexksV05w4zZWqEhbiyBbvrcXP2Rpr3yJV6V4dkYirULcEN1JIA3WFt/pMQ+8nujaNC6lr+ywFud7z2F0kPVnnvqJX2Nph8dSrAlQ7ZAC982hNgB33N93KOxKoluytmGYHeGGYrdSd4up17pn8JcApSqaKesLCwzMthc3I7I7Vr/ePOWHXAqpIAJUGy6gXudDfdcmRljSe3BeMrW51TEvoJgNoGixrq7nMxYKShIRutViQb7rKw0t7U3NZrgTn9XB56lZrgZXa9+9m/IzNgSq2PMfjhTqUaVNayDqxa7K4vqDwUyYzUzhadIVKeZWRiSWtZFI0uspnw5AJGqj7QByndxI7xGV8OeyDxBO47gCTw5C806ItLcnqa7F3hcGofN1lMjcAH1Glhvkj9lJr17imQwcLmZCQ2YkWubq24SDs3AlagVt9gdO8X8+HjKXa9Q/tFXsj95U1/nMWMHNtJnSmoU2aGnsOoUqEDdewBU5t27XXja14arhq1XDin1bjqQuUZCMxOh325sdOQ5zIB+zf5zzu69oE27if0JV4muWdFuStI33Qagy1zmUr2G3gjivOWNQ/Wnxf+oSj6AV2NZrsT2DvJP2l5y5ZvrP+f8AUsw5V52VjwWWHrWSVe0qm9jewGvuBPyMkip2ZA2higtN7gkOhBANiQRbQgGxF+WkjwGTObDpNWc3LLpcjsJfU6DdqO6WWAx1dxnzhUU2ZsinUkKqgBbsx4Ab/Myj2nhDSr1KZVVyGwyhsuXepGYk2IsdddZotn0bYXDi/wC9xdK47qYL/wBw8p7M449KkktzDCUm6bNJhVqi+c2vbKo3qLWOZhoTfXTQczLLaHS6lgKFLPTGIqVXc9q6laapa1r7s7LryvAjFj4MPeFP5zmHSXbRxNdn+yOxTH3UUm3mSWP4pi6bF4k7a2R6HUyWPHXc6PhfphoirTZsKmRaBWouVSWxFgQwJvZLgDnZm36Sir/S7ierVVWkrrVarnFNdVYELSK2tlBZjr/Dy1waxlRp6ixRR5TyMux0sqgoRVqghkLEMbnJfKcxO8FmsNAM06B0a242OwlQMxJDtmU2VAzJ2WUIAQbm5O9iDfQkTj86f9GCgYSow9o1SD4BEyj4mQ6nHGMLRbBklKdMi7R6T1TahVRR1b5goUIABmfLZLArdtN9tbWub6boj0pdgtFwHLVcwclhUUG5PaHtKAtrNuzC0yXSsg4lmt/2x59oXlp0DUHE0zrojn4Zf7pjypabPaUYvG7+ZoOmtP6uof4T6GYXo0t6TfjP9Im76bN9TV/A3pMP0XH1T/i/tEnL9O/mhei/UL5M6djqd1PgPnGFN/64AQ1TUe4ekSqJNGVhsPRXK91BuL7vtWsp8Yyoo10G/T5xEfQ+6NLWvFUdzmwdSnr4A+gEi4dFNKqptcpU38wpAseesnMND4H5SoINnIANlfQ66gZgbe6PJeU6HJxtyNe4QNOuQpSwsxBvxFuUK40Mjpv/AFynux4PKlyWWx8T1ZJ3gqQRzBI0+EtaVDsrpuVR5KJnlf0tNRhRemh/hHpMubZ2acLtUdNXZ1TKBa9u8TD7VGKoO2dSisxsTTQqwubdrLY6HnfWY1dq1huqVB/M35xX2xWIsatQjiC7EH3RI9NpfYMs1mkG2qmXLdcvFerS3laLX2/UJBIpsbMovTBsrCxA5XEyxx7/AHjLPCbPer1RdKrU2J7SKxsLWvdQdLiPLFGKtoVTbdI0Wztru9S+WnmY2JCkHU+MiYmpZ6rBKVjUrb+tucjMWPt2F/cJM2Ts3JWUIHyAb2VxruAuyiNrYDE/XBFe2esTqACCezlH2rqx8plTUX5dv2LuOpblf1WYAdTROfKNGrC2fd9v9XEMr6FOqp5bA362oLgnLxvxk7/Tq4p0rBtCthZeza+W436ab+cacDixVOjG6i57FrZs1tdPavE8XVy1+5VRcFsTeg1dTWcKmSym/bLa5gOI0l6uEYtextZuHMqZRdCsM6VqhqKwJB3qRc59SP8AE6fh8Jg6eGWu6IEWg1Sq2Rj2qYpguVA1truErHCsuRmeeTRFGC2hXK07jhv1tfhYGZ7FbQcEZ7kEXAABUWW/PTTvv8y4zpRhaiZS5NtbdXUOo59mZbG7fLkAKbWsBZgOQ0PDW0zx6aUnvEM5rsw23MeKyIzj6xlBzZQCcpKEMd53XHK3fpZYUi+BQcKldz/KiqJm62LFQi1733cBe1wBw19JbjEZa2DI51FP8z2+Ym5Y9OPT8/syEZea/l90X1DFXv31HHuzW9BOf7XodXXqLwDNbwOo+BE1WycWi0lzMOwLvrexbnbvNpn+lNdXrAr9xAe8gb/K0PTJxm12NHVyU8ad7laeFuWsaWut4gMYG0tN55liTqX0Zr/s276rf0JOWzrH0Zj/AGP/ALanokydZ7v6mjpfbKvpgfrm71sPcWHyl39HOHJeo/BVCDlcm/oome6VVL4hhyNviT85peg21qVOgUZwHeoSRxtZQPHdwmDIn4Z7j2xk/pgL0qo/gf0P5TF9ER9S/wCL5CbPa2IWoWsQQQV077/nMV0TNqLfj+SiSn7hr4oHR+/T+DOoqImIbfGh5Gr19Ta58ATEM4akd8c40HefSCw1B2bRW4a2Nh4wuITLpvy6XHdpCqvYV8C1Tu8D6CVdR7B7Am4YWG8nIbAecsanDyHvUSrZiDbkdP8AJjdjo8nHqugOh1j9lbFr1yeppVKlt+VSQL7rncJJqU7N7zN79GL5UxH4qfo09HJncIWkZ/6dN7s5jUpFWIYWKmxHIjQiajZ5tRp7/ZELtDoFXLu+alYlm9pr2JJ+73xKqBbAbgAB4DQRMuSM0kgYoOLdmUWje/dG5O4eZkrC/a/XAx3W/q01OW5FQ2EwFG5B004b+Bk+vUAA3CRcDRZ2C0/aN7aqOZ3sQOcs6HR+oLGpa/e9Bh8agk5zS5K48bkH2J2qqeI9ZcnZ1SozsoBGdhq1je9+XfKzA7EZaqFWt2gSS9E8ddA5PlNThiEDa5rux04E20Osx5JXLymjRp2bKb/SK33fJ0+bRjbIrXvkb3WP9JM0IxS/oQ9PFJ94enrF1S9AUiBsBGpMxcVFuLC9OoePcstV2iDhnotWKK9OsmU0Kh/ed4Xj8hFWop3EH3iex2o90bFtKxMitHDsOTc87E7r6qQ3yIk6tSKqrDhmXeNfaI3f+P498bjaYpYyopAsHca6DKb/ACMl/t6LTYZrsrUWH8VguY8d1j5nwnpyfoYI/EJhuieJYBkpVSrdpWFNyCrWKkEDXTjJL9Esdp9XVNiCDkqAg8DcrwnUOguID4CiV1CgoP5GKgeQEu6o0nny6qadUbFgi1ZxrY3R6ulR1ekRdRo9LNftAjskjkde6B6UbGrM3W9QVVE7drWGVmu1hqBYjeJuekNRlqIyta5ytu46qT3X00+9K3a+JZ8NVUNctTcW11uD+UV9RKORN1uHwE4NI5grRsI2HYKG4E2EHaeueaJOr/RuP9h/7Knov5TlInVPo7b/AGA/8lT5TH1nu/qaul9v6FD0je+KqdzH4ASqvqv64ybtp74iof4n9SJBVyrKQbESMVse69oo0mxNrMw6tQMwGhJ3k+zfTdfSF2PsipT7LAdpweyQdGIP5ys2JVC1C+62QG/e9/7Tqf8AJ3i236XvpMuZV5VwycJ6HrXO5I2htZaIGYFmdsiIoGZ2PAX03akndB7H2yKpqIVZHRlzo1ri+qkEEggjiOUwmM2/WXH9ZUD1KOHqvYBdykdW9mAF9OZhtkbWfE7UFWkHWicqvpYFEU5c5/Eb2vxhlg8rfwv/AIYllV18Tr1LFdkeEiVKIJ38b/G8iHFRjYiY0muC7Ja0KYN7XPMm9vDlGPTp5g2UXHl7xukNsTBPXjaWA5Xi6BDtoR2m0tbiZq+hVFqdOoWBGcoRcWvYES7enrvMY5tNLm5Kjm0exrFkYA2JBF5j8Vsmtm0FxzFvzE1TPAs8MdiTOZ4U2ze6OzXMTCj2/wBcDGqLT0XyzKnsiZshfrAfH5y7rndKPY/7wDfrb1mhfBu1rI3kZDK0nuVx8ErZaXdfEesssLqp/G/ygNkYJwwurDxUiTsJh2VTmFjmY68jax+EyRl5yz4BEQbQ1W14FmHMTSREQdoeI9RNLUpZt1j7xM1TcZhrxHqJZVqhBOpi029g2q3MP0u6H4psY7UsPWdWCNdKbML5QDqBa+nxldT+j3aB3YSt71C+pE6Mu0HXcR5flLNds1FAszagH2jxF+N5bxcqVKiPhQbvcifR9sjEYTBsuJpMlqpK3Knsuq66NoMwPnNZUolqRamOs/hQjNuvuYjXuvKVelFW1ibjkVUwVPbKhs2UKd/YLp8FNpgnDLKWo1QcVGiu2lhjUqZSlRb81XMtvvU82YDS990LR6MO/aBuL70QOLd5VjrLTF7dNXKL08ovcVF6w3+8rEgqbXhqWJVmuVpi2ismdKg04ump+MllxZJpWWhlUFsjFYj6LVyFDWZRmLAtRYWvwlQ/0VE+xiVbl9TV+JAIE6smMq8KyLwsQzDuJLWI75C2iuIxFNkqii/GmabLod3aFRieJ1WMpdTH/I/9L+CMo4pf2/c5P/8AGeJJspU9+WovwdRNf0Z2FiMLh0pNSZiWZmK2Ngw0Htcx8YXZ2wcRkYVmejYkgMlF0YaEHMbHfv15ayxwXR6u6JU69ARcKepouQvAh1q2I5cpTJmzSVSaf58jo48cXcfz9zH4zojiTUZuqftEm5RjvN+URui2ljmQjiR56GbQ9FGW7PirC4JYUEF9wHazmaPZmJp08MStU1VQFsxJN7Aadonu7tYvjTr8/gu5tvY5bg9kGxRQCbAB33Xu3atvOjHSNpY2tRLJcNlzWL31C8Rrbh6y2pu181t97+d/ylbtrAVKlVGQE5gb2BNiNRu5/Kb8cI3UxerxOOPXDlfY9sPrKj1CFu4qEtlsLZ1Vr68L385oagdEF6YQlrndbQX4cdI3orsirTY13UUxUygqSQ4yKqXZGAtdlLfzTRY7B9eoRSL3FjqR77Tzc8E5NmaMdrKvrZ41Zff9Lrb22B8AdYOp0WPCoPev+YFJGgojUjGqS3fotU4Mh/5D5SFiNjOntNTH/sUeto6kmAgF4J2j3FidQfAgjzECxlEKMYwRhHMEY6FOcYQ+1+uBnnWNw+9opnoPkzLgmbAxPVYhXFzYk2BtfQjf75s/+rG+4fe5PymI2Z+9HjNEj+MwdV7X0NvTRTiWY6U1OCL78x/KG/1OoyB75Tdh2dAbWtoSZUCsOckrjVFMAni3M8pHDvPdFM0ajsTBt+oNGCt4iEXbFFvbple9dfymbxO10H3v+J+chPt1eTfAfOeh4EJdjz3kkjcUP2dmBWpY3FgdCTfcL2k2ut5z3Z2281ekoXfUQb+bjunSWokjdEeNY3yMpOaK2oJLJ0X8K+ki1xbeCPdJYTRfwj0hbOQImMMIywZhAMMZePtGkjmIGFFng6rdUDc3zNx+EccQ3P4RmB1pe9vWMeGPAJch12iw/wAXEKm2W7/O/rK8mNnOKYLZc09v23ge9F+Qj8VtZKyFKlspsbAsm7drKIzwWTcI80UUpepYUNk0Abg1PdVUjyKy42aKNE3UOCRa5N9N9rA2+EzIWOpFv2hBc26tyRfQnS2kSVS2f3K651ya2r0hpDgzfy/nI9TpUPs0z72t8AJT5Y1of6eCI+IyfU6T1TuVR7ifUyLV23Xb/uEeAA9BIzQbRvCgux2ps9VxDt7TufFj+cjGiIZoxodKOsYo3xhlftLarUmAChgRfeRxtAU+kYv2qbDwIPraZ5cl1FtWWbCDkR+kFI/eHiv5GNG2KX3x5H8oUBxZgKbanwjusERVHKOHd8J6Loxqwuzan1i7980Qfv8AOZvDgion4h6iaM+UwdUvMmbulflaFGsSpQjt3fC0yOdpktrdGvkrqmHPDWRK2BHFbS9YdwME1/8AEpHM0K8afJTbPwOWvTa+iujHwDAmdLoYsNqrA+BmJNIcvKHVORt4GUlm1ckvAS4NwMRzsfGOXLx+EyFHaNVNzkj+LtfGTqPSMj2096n5H850ZR7E5Y5F9UwYO5reIkarst+Bv4G0DQ25Sb7WX8Qt8d0sKVYHVTfwP5SivsybVcoqKuCYbwZHaiZpFrGKaatvUQ3IXYh7MFqQ8W/qMe4kpKIAsN3CMq4djut5yidciNWQSIloSph3HDy1kWorcSfSPaFphbRC45yKyGN1ge4UTFriSqRRqgYXuFK20tYkayozSZstrufwn1Elo3TKatiyMY0dGsZciMYwRMe0ETFYyGsYxjFYxhMAxSbW1f3fMyvNuUm7VP1nuHGQi3jME/aZ6GP2UBqawBorykhmHKNziGOwWZ23OOBEATPAT1qPITJNK2dfEes0Ia3f+uczFM9pfEes0aH9cJj6lcG3pnsyQrA90Yd88IuW0xGsUNyhEfnAxQDOaQbDhITqx+haAp1LQxqk8LxGmGzxU8D5xSDy8o3OOOkItS/fO3OBdXfd8REyspuCQe42hG94idbCpNcAaTJOH29WTfZx/ENfMay0w3SqmfbDKf8AkPhr8JRFgYjUQZaOdrklLDFmyw+0ab+w6nuB18t8kBpz80Bw0Ml0MZXT2KhI5E5h5N8pdZo9zPLA+xuFeONjvmUodLHXSpTv3qcvwMssN0notvYr+IW+IuJVaZEnGcSzfBqeHygX2YOB+cPRxKsLqwYcwQfSGVo2j0E1FTU2ae4/COwOGKsxII7J9RLW8bUXSclKwNojXjGaKTBO0dgEYwLGNxGKCi7EAd5tKfFdIkHsgse7QeZ/KIx0m+C1d5GxWMVBdiB4mUFXa1Z91lHdp8TI4oEm7XY+fxk5ZIotHE3yScVjVdiVNx5esYovPKi7gPhG5Zjk1J2a4qlQrLBlRyjhGGBBsymeeLRqrpJFOiLT2m0jxopyGUNWHiJoBU5eUq6NIAyzwxuNZjztPc3YIuIZKkMusHk3Roa0x1fBqsNkN4pBERakJSMV2uQnlcHfHheUKKIPCNyWv3RLvgI0NHqo4G0SnU8IR6YgYT1zxjXX9cY5WtH2uNYODgQ74ppjgYoEZaE4UqfGMLDvEc0RDffGQBOsPcf13xjZTvFj3aR9SnaORByjXR1EcUrG6sQfI+Yk7D7axCfazD+IZvjv+MD1AMCdN0pHK+zJyxxfJe4fpjwqUz4qfkfzk9eklFh7Vj/ECPjumSWpffY+MfVpACWXUNbMi+ni+C9xPSamui3b4DzP5SrxG3aj+yQo7hr5mRaVEEXiZLboss7eyGjhigbUixuzXPMm8clIcp60QGSbbLJJD9IwjlPU2vCrSB4RHsEDciNNY+MfUFt0Y7aQrcA1qo5RhcQmQEQRSUSQrP/Z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0</xdr:row>
      <xdr:rowOff>304800</xdr:rowOff>
    </xdr:to>
    <xdr:sp macro="" textlink="">
      <xdr:nvSpPr>
        <xdr:cNvPr id="10244" name="AutoShape 4" descr="data:image/jpeg;base64,/9j/4AAQSkZJRgABAQAAAQABAAD/2wCEAAkGBhQSERUUExQWFRUVFRgWFBcYFRcXFxcXFxQVFhUVFxcXGyYeFx0jGRQUHy8gIycpLCwsFx4xNTAqNSYrLCkBCQoKDgwOGg8PGikcHCQsKSwpLCwsLCkpKSwsKSwsLCkpLCwsLCwpKSwsLCwsKSwsKSwpKSwpLCwpLCwsLCkpKf/AABEIAL0BCwMBIgACEQEDEQH/xAAcAAABBQEBAQAAAAAAAAAAAAAFAgMEBgcBAAj/xABKEAACAQIEAgcDCAULAwQDAAABAgMAEQQSITEFQQYTIlFhcYEHkaEUIzJCscHR8FJygpKyFRYkM0NTYqLC0uFjs/Fzg6PyVHTi/8QAGQEAAwEBAQAAAAAAAAAAAAAAAAECAwQF/8QAIxEAAgICAgEEAwAAAAAAAAAAAAECERIhAzFBEyJRYQQycf/aAAwDAQACEQMRAD8AmJEn6I91/jUhdOXwpgOD+R9ldU2/P3VyWjoHusPK1KWWmQ/5G/u3rmejIKJeY8jTHETeGS9/6t/4DTefxpriE/zMt/7t/wCA01LYmjIZDqfM14VxzqfOurXSYkiKPSngtqTDsKeIpWBcejTfOQeEJHxb8auceP11qj9HYM5jGmkR+B5eOtWgsF3OYjwN7ffapQSDmF4iVN1P/PnRvC8WD6bHu/DvqmRzA6qfT8Dz8jT0WNItf3ii6EXTr9aTJie/8/CgOG4zfRvRvxqYcQfOmnYgHx3o2Q/yjCnJMNSo2bvtfS55g6GpfR/pes10Zckq/TTUXtuy8/Mbj41MaTxoBxvDoJYZlBEnXIhINsytcEMOelOxlzGLBGlcXFX0quR44rtzp9eJ94tbejIrEODE0jD8VMBOheM/VGpU+HgaGjG32IrvymkIhY6YNITkKAnRdzlv+be7uqHhcZkbw2Pr/wAfZU7iADr3EHQ+e/pQTEg67353O19bfH88i6APpidu16imEk1N+8ffQbD4/UDx9x8fA1KfENm1H/kVVgFIZ7gDwNeeWx89vd+NCocQbg996W8nPuBqciqJBxGo/PjSWmFRM+vpSHcW33pNjSHnt+NRZ2yr3k155ajvKL+WlZ2UdSTx8K98pA7/AHV4uPuGlNEjupDOxz3508HoUlgbg6/n1p04k8/z8K5rNaCVr8/f+NJdiNxfz39GH31Bjxnjf886eilF9bleYBsbeFOwoXnvqp9G09zDT7KZ4lJ8zICLHq3/AITXAqAnLfe4vv4XpniEnzMn6jeX0TTUtk1ozFzqfOurSW3rqmu45iZE2lPF6jodKUWoGXvoOylgHXMDEwFmykG4sb2O1XTE4VXAvoe//mqB0HltIP1G+0VdGnrO0htEPE4UofvHPzpj5TY/n8miRxJt+TUPEYUNtp4cv+KVioRHjrHuPfyothuLgizWHiNvdyqryTgk6h7HXW5v99ejACkgtmuLC1tLa/k91CYi3tiBQnjUtxFb+/j++hw4g6soGUrqGPPwC8jrz0qVxHGq/VhIyLSqcxYNtfQi1hSyRSRN6yloSeRPdoTUT5U42NvIKPsFe+USHQuf3j91ForZPTCvf6Jt3kW+2nAjDd1HnIv43oQ8ZPPX899JSQkcqeSCg8pj3aVB5Bm+wUE4zxBUJ6u8hFtgV0+tv601JJpzpiOVWPIkHTvocwxHZcOS2a4j0zAs4U25ag7/ABqL8rkWRFMolSxzEd5OlyQCx212p/GYQrbOCga1yykXVvrba+l6FYgKj2Riw7ypX0119aMqQqDol0Hmfz8aUkutB4MadFt+b1K+UajWocikid1u/pTcmItUEYi+/ifS5pLzUsh0SXxgpImFDLm9LDmpch0TjiRXDiR+bVCZ7fhSRAfzelYxp8SAbHsnuYEH40/DKDzvTeF4hiH7LLnsCbOocHUCwNr8++miEByyQMp/SjJH+VtNKzaRVk8ID/5/CnEXuPv/ABFCsiH6E9vCRSv+YXFLzzrqFzL3oQw+FLFjTDYYc6Z4mV6mS2/Vt/CaFJxvWxNj3G4PlScZiy0bbWym/qKlJ2NtUUJt66ppL715a9NHGS0OldvSF2rtAFq6KTBSpO2Uj4/8VbkmBF1NUPhj2VdL6bepotDjiNRofO//ADXLNtM1SLOJjSTiRQZeJtzF/EfhvTq4oNzvUZjoJKVJJsLnc8zUvB8JaXRX3I7ObnsOzfXfegq35H8+VF+E8UMTBuYqXIEh3j3RZ4AC2l+7Y0M4HAz4gRsCpyuwuLbIxB1qxcf6T/KECmwAoJ0bTLiwbk3WQam5uUPOhMdMOjgPe/uX/mnk4EnMufW33VPtXa6UkZ7IqcHiH1SfNifvp2PAxrsij9kffTteqhMFcdw4YACwPI2/N6qLgo2p1vtbv5+O1XXiQ2oFxHh2cdx5HurKbNIkXiXSCSdY0ktaIEIQLMQbWza8gBQCWM3Jd2cm2rEsRva1/GrFg+jTPY5wPIE/fQ3iOFCNlBvlPdvsQRr4kelYepui8QYZQLrrmNrE6CwN9he9/wAaeixHO428asLdGIsXhOuwrHrYh87GbHUbspAGhG3lbeqw4UqCAEYaOM181vrWJ03sdLaX51q2SiajADUnuGg/GuvIo/8At+AqEqBlKkMT4C5qJhV5HcaEeNS3qyqCZnX/AA/H8aScaB3D9kH7qaWC52p44E22qbZVIl8DibFYhYUYhnvYm4UAAsb2/VPwodLxCxIynQ23FHuh+BkXGKyMEKpIblcw0je+lx399AjgzzOtD6FWy6Yro8G3RG96m/mKDt0adSWDyLyA/rEA3+sb71eDHSDHWNjM4xnRx2N7qTa2hyH3MLf5qhfzcnGqg+63+ZdPjWoPCDuL0x/Jak6Cx8NKpcjQUUBuD4jKGJD3ABVgH35d97mh+OhCBg0WVspsQTb1U1qP8iSXDA3I2ub28r0H6V4VvksxeNSRGbNl1HrSjyO9g0qMng6KzvqwWFTs0zCIHyDdpvQUc4L0CSxfFYiJFvpklRgw/WquS8bF/wCrufrFpJCSb+DC9JHGm+rHGCf8OY/5ya9KpHNaL+vRbAnswSRyyfVRnYBj4kyAAePdT2M6GmRAOs4dEB9WNWZr+LBMx95FZ2nSGZTdWCkfooin3qoNcl6QYht5pT/7j/ZehRaDJFjwGCVZGjfMwTMLx3+q1swzC+XztvVqwvRfDzIOrxi5yL5ZEKm9tswJG9VXoiC7jU3yEk3N9xrferecAH+kA3iRr+8LN8a5OS8jRPRX8Xwd4pRHLdQdmXtixuAwsbkaedIwGCd8WsAUqc2XOVa2W9y3asbAC+w2qwSdGHmAVZGAUaB7SILm9hsy635mjvRbg+KhUxyGMRgnLlJZiDyBYXRfC/23rKU0l9lJWBpOjcq/WD+lvgTQnEF43sV2772OnfuvuNaLiowPPu/PmKrfEYryNp3fYKyjNvstoBBw62PWRv8AVtlcHQWG3M9x50z0VxzHFRq2YNmsVbQijMnCeyWQ6AAm3K99Cp32NIwSZZoS2WwlXtmwsCdbk7D4VrCSkQXXLXstLixMbfRdGtvZ1O+2xrpde8V1WQN2r1qWjA3ty3ruWrJIOMXaorwUUeG5qDxUiGJpGvZAW01OndXLyPZrDolcOw1/z5XqmcW4Ywna3IJtYjSNNqPYjpXFDhY51kVes6sxZtC3aBZSN9gVPdfeql0X6SNPGTIju4OrAqqiyKcoIFrC5A52tvuc+PjbtlOSWglgsVLhn66O+fmoACtfTKVFhY/D3UrEcEWRzKyKGa5IGgFzcqLHQX1teiGBwryqGTDSEML3zadxBIG+49DU7DcPmObLhrZTlbMTobX57710ek67JzXwATwIDKYyFIvfS4YEaAnca2qPgeBDOJWJXrBcAqVFlOU3Da32I8POrhHwnEEX6qMCxN9DtuNzrTK4I5XVlQOdQ3ZUKRtfOLaHxFGFLFsMt3QL+Rxj6wuPLyrxwa8rnfkT91FY8NLykFu9VFvQjQjxoi/CSIs7zkDxIWw7yToKzwgvJWbKtLhWFhGGDEEblLgqcwB8VvULGYSOF+rzSNkCi+VD9UX1za+fOpnGcZCGjT5XGA8qh2MgYKACQxCNtmy6nSqNx3jLfKH6uVWS4yspuCMo2JPp6U8U+iW2bZ1VJaGpqqDsb+WteaGuYsGmCpWHgC08sVeYUhnmNV7psbYDEf8ApH7RViC0A6epbh+JP/T/ANS0R7Qn0fOctID1JGDdtlrxwVt3jv3ZvxFeymcjI+c10GliFibKC19BYE38rVKTg03OO3myD/VQxFs6Aj5z/wBr/UtaFh8MTVK9mUI+UOGA0h+PWIK0uFRXByv3G6O8OgsPWjcEWlQ8MunrU1pgkbMdlUsfQX+6uSStmiZXHmzzTPfsoREvdpq3xobNiYrktJGPN1H2mq97RYSnDYQ30mmDt5ukh+8D0rKmXwrfj4c1dkudF+g6YlOJuA6LEGyK2eyWQk5iwuCG1HdYijnSzIcLJlZSTc2Ug6HNrbzO9ZIKueNx2aJh/h+6331rLiSaomL0yweyxT1czA21j+yQ1eBO55/D/mqf7KEvhpj/AI1HuVvxrQOD2DXIvpzqOWTUnscUqFxpoD4D7K8Vp4r3bcqQRXTHoliYU7VCPaCQmAlY6Dsg+RZR99GYfpVUPa90hhjwnycm8kpUhRuqKwYue4XWw7z5GsJK5lLoziHECbhUqyC5wzxdUx3USPZl8tZNPLuqJ0Rmmd4oo5Sihi5F+yTY/cqj18KmdGcA8uGxcaKHa+HZRsGAklbW/LQ1a8T0XiwswWNbBWZm+sSXQXAJ1AF7DwUVo5JXEKb2NdN+nuJwkEOHw7tG0g69pBbMUY5VVSfo3ZGJI128adT21YkYEHq1eTIEMhOpYiQdYVUW0CZrae6gHtVwD5cLiCvzTQJFG1xqyvMzjLuNGWm8Nwd04I+LZlGdwkNjfTMYXBH1WIMnob6a1utJIyfZpXsv6Yy43ATidg0kAy5vrMpjJVn72uri+l7VSvbJxuRJY4FYhGQu6jZjnIW/fbITapHsMc5Mf+j1It5gSHb9r7aH+2Tg8rYqKRRdXCwrrrnzu1rcr5xbyNRJe9X9jXTO+zPpLKsOMUuzdTB1sQYlguUPcAHYXyaVXv5wYoyTpK75mDrOptqVOoI2FmHLu7qK+zfgUpGONtepkwxUmx6xtrHbQoQSTzFV3D8MdZpwxF4+sDAt2rhtTa9yPGpqOTKt0MymvQ7e/wC00t1rkI09/wBprdozNF43xqVev+bgWSCSxyxkK6MwKMCrAr2SO+5J7qKfzlaFxG0WeQ5THHFNLGzoRmcrnYhnUZbJcXud6D9JITkmlAvHNh1Ja/0XjdbAjfVWA811oT0sxOTGYVzyMZPkBCD99efFXR1MuXDPaHFPKqxvJGjFUUyHMVkcEKsi9rslgQGUkcjlO9kwXETLAJUlF2BKK0ZJcDQlAq5nF77A18+PN1WMLL/Z4hiP2Jbj+EVeOj+PlTEShpHISeYBWdiqiK6qApNhZco8gKvk4opWiItt0aFguPYiRFeL5JMGYqAJJENhfP8ATXQrtlIGt9qb6X8UEnCsQTkD9WpeMNcreRNGBAIPpVM4zEW4lNCllEsDTrbQh5oULi//AKi5qrvTbi8oxXV9Y5iaK6IxuFzAZrX27Ud7bVMeNNpL+jb0Rl6bMtgmHgUDYWcgeFs2o87023S2Qtm6qBT3hGH2NQQJSslegoo5smHYelszuqyMipmAY5C4UX1YKSb2F9Kj4vpJKHYIyMmYhW6iMFhfQkFSRccqGKleK0YoLZbugXGEimkeU2vCdgN86sbKLeOgrTeH8SSUXRgfUbcjodt9fCsEdthcg6ZSNwf/ABcUZxHGHwOPEsTdhwjsNw6OAXB9c1jyNck+PKRqnSNzGMWONnY2Cgk+QF6yj+feInjnmLFO0gRATlVPrix3uGANW/pXxG2EcA7o59AptWRcOmAw01za9gBzJ029KyjDV/wqwx0j6TTYmBesbMOs2sNCAw3Av31VZHqbErSQkKLlZCTryK/jeoD4Zr7bV1xikZNigaONNdGH+H7xQJUNEUkJU+Q/iWhoEaj7IU/okx/61vdGh++r/wAJhu/7J/CqD7IX/okw7p/tij/CtD4Q1iT4Vx8v7M2j0eGwpJFLpBrpj0QMSPY18/8ATjjIxHEJ30yh+rX9WPsA38bE+tbX0lxZjCFd84PoDqK+fOORFcTMp3Esl/32qoR91kyejR/ZBhS0spI7AWMk6fSTMQLeOYHu0NGOm8aRYqIiez4nMzR5dgBkQg7ashFA/ZZxQw4PHSAZmjCuB3kI5A9SoquDpJJjMWMRKVAjAyrdsqix7K6MdyzHxJrHG5ts0vSRZfauHOC4ZGqswCTMSqki+ZANvDN8aVHAsXRzDriIXfrcY2RMzRNrnyupynkptcEG9Q5eJpI6tJbsJ1alWa4Q5uzYRrcHO2t760UMmeNIysjJHJ1sa2NlcktmHjck+tbeovgjAuHRP2fJw+OaRJJGMsMiurBQosCVtYbi1r311qn9PuKtNjcMsVnSOdMuW1me41JG+za7WFFjxfFPGylZ3R+wwI0OYG66nmL1WuP9Hp5EjSGN4RGSVyqq2uNLFGB05eZ76FNN9Bi0Teh+NeL+UnEdz1sjgX0zr1pyDv17u8VUJsd1mNmlIF5oXJtcC5OW4BvvlB9at383RJq+DzudWa0QzMd2PaG5pnE+zXEdZ1yYVlBQLkBgVNgL3DaHxsdaIrb0D6KfIlRY9vU/aaN8S4TLGSDFkI3vIj/w2oKq23/OtatkUWzD4syRT5mv80CATcjNiLm/p1fnQz2hzAzIAdh9yWqTw/gU2STLmLtHly5CCRlBABOmjhduQPjUTpFwaZpgZEXRjcBlXSyW3Oh0NckaUjofRVpZLlmP0iWb1Nya0HGjJipyDa88jW8JY1a3+eqXH0fk1BeJR4yp+NXLiTwSTsZMRAY3jjV7SalhDCjEW8UOum1aclNEQ12SMXjg/EUcbHAL59nMLfCg3T8KcVEQQbxnUHcFpCD5b1BnQXXJisLFaFoiUaViwYuTfMhsTmGo2sLVE4rLnMbGaB+riWMLGZASFBGuZd7HUg+VKMKkmDlqg5wToFPiMpzwwxsL9ZJIuxFxZFOY38QKsbey/DxreTHI+tgIwAfd2rmqdF7QplAVI0VVACgM1gALaUpPaBiASVRVJ1LK7Kxv/iHat4XtXR7jL2lhxnQCIAsmJARfpFtbe4aetV7EcEQXtLoOeQ+/YU3j+mk065ZBmHjKxb94rm+NDBjlH9kR5TMP9NJKXljbj4Qzio77H6OvmBv8Naf6QglcO52aIgH9ViD9vxqFjn2I09b8u/nTUrMwS5NgAACTpfuHu+FKtphemjW8dGZsFGCbF4ACeYugvpVC4cyhMmW/MjQF1ynbxFz5+laFgMEY8HBG9syJlNttLiqZicAqydpihvmBHLtWXuAFr/HesU6K7IOEgWOMlWuzWuptpYsN/Kmvkt7kjU67j8ajys3Xnnr2QTpY3sNNqnxo5/s1/eP+6h2Ay+ENgQAx7s6j43pv5DkQt1YXYX6wN9ZeQNE4uHE6mFf32/3V7imHyxHsKuq7Ek/SHexoUt0DRevZItsLOe+Zf+0v41fcFJYelUH2Tt/Rpx3Sr/2wP9Iq7RyWHpWHN2y49E8GuXrPeI+1Pqp2QQh0ViobOVYlTlJ2ItcGoz+2C/0cPr/ik+4IK6orRDZZemR7K1g/SB74qc3veaTX9s1t3FMeMRh4JRp1ihrb2OmYehuKw3jAHyia399J/G1aRJZcegWPjiwuKzSoGcoFRiATlR9bE6i7W9KEcJ4ZJHv1TK1r9tDsCBa/iaZxuHjGFwjqArusgc69orIQpI77G1/CjnCHk6pVMJsotqJBfxrCera8loVh47uMxitcXtlv9tWWAx/3snoB/tobhMMWOq5fG7/fVh4fJMjKySxgg3FxzqE9FCZsTGsYC4jEZ81ypACi2gI7G9q4mKht2p8Te35+pRfiD4k2zYiA37XZANieRtUJzP8A30X7v/NOIM5w/FYfMM0+LAvrYnb0SpPFceuojxGNK8szOPtSkYKTEq11lgv4qfxo9ioMbLHmbEYc6bAEGt0ZszLicYP13P6x/EVVcStmIH591aHxlJgTneM+Rt9q1n+OPzjefnypeR+ANDhL5wYnYi9vpDnYHx3Bt4VxuF9gkL2lYkg3+jl5d+op2DpPKLA5W81F/eKP8O49A+pshtqreF9jz+2h5IaxZUsXhcuUWscgJ8yaZZdB5UexkuecPYAXTncAKRsTa97X2qfw3hsRle8seVk6vKxKsSTe4uLaWGpNPOkS4gXBxDqHYgXOe2guOwascHBpYOESO6lBLMra2u0eRCh8rkmrD0fhwkeHMErwt2WBzMlyCzW1B0Oo51M6b42McJRAwJPVBcuo7CqDcjQacjWHqNyr7NMVRkhNez0gtXlBJsBcnQAaknutXYc47nr2apQ4DiP7mT1Uj4GutwOcbxMPz3ChsdCZV+Zc2GnV+mp2+FRcLhHklWNBdycoHlvvsNzRnhWICFgyI4ZQCrrmGh3t33o1BxdYJXKwoDcgkLYkZr6kGsXOiqsuHGeILHALsA1tBoTck2Nu6qLxHGu4PZL7AEKR+keQ13qRxbii4hlc3QquUdkEEXJ1ufGoBhiJuJWS/IK1vdmNqxVIsHRwsx7cMjHvAK6eViDRHDYFB/Yye8/7akxQDliG/db8amQxnbrm8NG/GiUwSG4sMn9249f/AOaRxvDZYCQLar/EPCiSR5T2nJ8w9D+PsOpaz5tV07X6Q5GpjuSG+i2+yg/Mzj/Gn2NVxaWwv3D7Kpnsr/q5x/iT7HH3VaOJgiGXQ6RvyP6DeFLlWwgYticTG0bXB61pAyG9gEtJnB1t9Ix+47c4OFlCuC4DKNxe99DbZlO9ufv2o/0Z4v8AJ455BDFMciBRKgdQbubm/gDtvpU/h3T5pJVRsFgRmNjbDWOx727xXYjJkvobxtXwyYck54y7LzGQ5Tv35i1UDj6ZcVOO6aT+Nq1HByRTrFOIYY5GgQ/NxhAC0k6OBbxj86zbpelsbPb+8J94BPxNC7G+hXDMKJo1VnKiO5FkzHtN+sNL299WPCwxqADIxPeEYf6jQDhSyxlHVDYqBdl7JBA110O1WzDtISM0Qt39UfwrGd2XHon8PhW1wpcHmQfvNEYok54dj5A/cKZgWw0cL+wR94qZh8Q4YZJ478uX2tU0MecRHVcHIBbnmbXv2ph1i/8AxZP3XqcJZm3ni1+30Jr3Vz8niP73+2mkJkXDLAD2sNLbwWT8aIY44TKMmDmXTcrN/utSsNBir6GH1Lf7Kh+0HpVjMFCsLtCHlBydWSWVRu9iotvYHvv3VqkSytz8Qw7uyRls6kgrmYfR3sWNjbW45W9aqPEm+dbXu535DnRjo3gckbG1pZUtG1rmOO/bYX2L/RDam17DehnGoSJ31G42ZbfRHjSemNbRXsTw4IwFywPgVPx3pcPDkO8hXwK356bGjv8AN/ESfSWJBv2mLH4Xqdh+ijjfEZfCOMD4k/dSfPBeRrjfwQIejLDRiVFtOsjdc3lff0odxjAdUVAObNckKLAW7ydfgN6t381Y3/rJJpf15dPcKh8O4DEMbNGIlKpGhAbtAE5bntXrNfkR35KfEU+LEa2F7+Av9hqZJC+W7K6pcAsUYL5nTWtOw+Cyiyoq+Qt9goP07S2DOn11++oj+TlJKhvipXZSVWAfRlj9Ulv7yulWzAdK44gBE8SWFhYgHTQXLJr7qzsiuV2Uc6dGk8R6YzSABJoidf7eMD1UZcxoVHj8UNssg7g2b7Cap1dCDupYorJl16G4USSS5lBIUHUbEtrVwTha9wHpaqv7Nu1NItj/AFSm/IWYb/vCrN0h6SQ4Mqsl2ZtcqWJA72zMLX5d9jXFyQbno1i9bHTwle6kHhCfoKfMCmeA9LoMXKIkDq5BIzBQDYXIuGOtrn0NWP8Ak6snBrseVgL+SY/7tP3Vrg4Un6C+4VYP5PHdSRgPClQ7AjcKRt1+2g3Sjgi/J7Rr2mdFGrW1NXb5D40L47hOzF/+xEP81OOmD2gP0SwU0CyAhhnKnQ92bf8Aeo7JjJu9/fU3DYewp14b03yN7GopGe9K8TFhEeFEBln+dL3BCDOGVbW11VxbbXne1VDD8ZdZVkLByrBrMCQbe6tC6QdA/lMvWdayGwFsoIsO7a3vobH7K1H0pnPkqj7zXVHkjWzFxdhDgaKcNDKvYjMRSzNezLPKzanldzbzrOukUvW4mZ1uVZ9DY6iwA0rWuHdG1hhWMXYKWIzam7EE/ZUKXoVhyf6kehZfeAaPWVjwdGYcQwzhYw1vo6doEDYcjodqunRVkkUL1gLldEzOCthr4W9as+C6MxRAhYwL992/iJtU+Dgqi5VFBtvZVv4XNr+VQ+W1SRSjQPh4dYahvR2/GnfkY5Fx+2fxqo9OOITdYqfOxKn0cwZMxv8ASTa4Ay2t41AwPTDEx7v1g7nFz+8LH33qsJ14FlE0aLAR5dXlvb9IEX9xpP8AJyk6SyD0X/ZVcwXT6JtJUZD3jtr9x+Bo1heOYZ/ozx37i2U+5rVGU49xKpPyEIeEjliH9VX8BWaYp/lOMmeRmaKIkFuZjRiqKvi5GgH6RPKtFTHRk5VkRmN7KrqWNu6x8d6pT8HGHxEcKBpAZhM45kRRZvWzMCK1hO/FESiEYomN3YLmOpFiMoAsEBB2Uae/vqpcZf55+W3M/ojxrT+quARqCLg94IuDVF6S4f8ApL/sf9taxjyWzTGhxuOAbH3CuN0jPJb/AJ865huikh3FvWiuG6GD6xNThBFZSYJXpK9/oD3n8adwnGz1jOIBncAM2Y3IFrDUeFWfDdE0Gyk+dFYOj5GwC+gqG4LpDWRXcNj5W/sj+9+IFDOnDt8j1Fu2vO/Jq0BODEcwfSqt7UYMuCA01lX+F6jjazVIJ/qzH2pNOdWSQACSTYAC5J7gBvVhw3s/xTJmZerBF7Ne/rbavXOIrgpa0UxPRSdCbAMBzBA079TURuFTAXMbAeNIZoXslivLOf8Apx/xH8Ki+0bhN8fmYmzRIVHgt1I94Pvov7HYLviP1I/4noh7UcJkbDSnmXjItcfVYf6vhXOnXIX4KX0XwQjxcMgFvnlG/Jmy6AbCzVsnVeFZH8vyvBsFSRHNh+iwuT6A1feJe0eBTlgRpmvYHVVJ8LjM3uFHNG2gj0WEQGoXEOJwwf1siqf0b3b90a/CgaYfieN+kRhozyAKm3kO2fUii/CfZ1h4u1LeZu9vo3/V5+t6wxRQIPSuSYlcHh2k5Z2HZHoNPeRUjC9FsVI6SYqYAKwcRINLjUXsAPt86vEWHVAAoAA2AAA9wrjinQwWmCUUo4ZanNFemXW1LFDshHCivfJhUvJXCtFCsifJ6Q2FqYaQaGhkX5PaoZQlXPe2Rf4dKKSNYE9wJ91Ro4SFQDWxu2vgSCNNdbUAQ5uCqVKi6qd10aM+cUgZPcAfGq9jvZ9ExuEy+MLZf/hmJU/syL5VcGltTH8ogGkuWUR4pmW8W6EvGezLGb7CW+HbyvL8237Lmg+M6OYmIXfDyhf0shZD5Ot1Poa2/wCWqRY7Hccj50NbhuGBzKgjY/WiZoT/APEVvWq/IXlE+mzK+jfCMQZkkijYKrDM5UqgF7G7HTblv3VqkXCELGRls55jQqunZuNtr+7upeHwEGcOc7uv0TJNLLY96iRyAfG16ntMoqOTlT/UqMK7AmGUAFALZCVtcm1uWvgR6EVTOkkP9Jf9j/trVzkITFG30ZEVv2l7De+6H9mgHH8KWxDkDTs/wLU3TspfBZYcNUlFty++nlw3eaUsajxrGixccx8PdT6znupEclthanOupUKzuY+Xwqo+0bhMmIw6xxLmbrAbXAsAraksRpr8atUjX86hz4a/IHzJqoqmmJ7VFQ6KcCbCRrdFE2uaQRoTqds7DNtRjiHGpFjOi5uTAXJ8MguL/CikeEPfb3n7qXJgj3j1FdK5H5IpGcjiys/b1Nzmudb+Q29Kg4/iF4yEAzW0v561pM3AY3+mkbecan4kUx/MPCOO1Gg8rj4KQK0XKiGmUnoF0tjwPXNIrMXVAqrbUqXJuTtuKa6WdOJMflBRURCXUC5OtluWO9vADer/AMP9n2CjbMVMrXveRgQP2QAvvBpPSroLHiwpRxGyIVXbKRe4DW1sDfbvpZLKxVoyvrCddNPfr4Vr/QebBmCMosccpADqSBJn256kHcedViD2cYlQAMRFYbXVm+NhU+PoBiCLGXDjW5YLIbm1r5SbE+tXJqS7EtGkCJa6QKFcA4T8nhEZkaQgklmO5JubC/ZHgKI5awLOm1INeNeApAJtSSt6dKV4rToCI0VqSVqXTbJTAjGmylSSlJKUUBAxjWABO5A+/wC63rXStTVFIZKKAGYlDY0LbD1Ymj8KabDjuqcUNSK86sO+huJxRB5/D7xVufBr3VGk4apoUEPMrmExwJsSb+VqJxzc71M/kkUscP5UnxoeYNxvbKG9itz6EWIoVLI+Y3Ot6sxwFjQybhxzHsg/tW/01cYrolyCxxHjXVkvUUGlLLWNFhBTSTP3VEE+trfGlM9FCHs9cM1qaQ3qbFhRbXWrSFZGEpP4CpMMJO+n21ISMDlTgqsRWIWEd1OCIdwpVq4FPM3qqEKEa91KEI7qSop1KdCOLg17qUMItKvXc1FAKWMClUldaUKVAetXSK9Xr0UBw1yvVw0JAe0rxNerop0AgikOKetXClMCOaSwp8ikkUARjHSStSCKSRQBGZaadKmWpthQBEy0opT5Wm2PKigGgb0wY6dcUxmqaA//2Q=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171450</xdr:colOff>
      <xdr:row>0</xdr:row>
      <xdr:rowOff>28575</xdr:rowOff>
    </xdr:from>
    <xdr:to>
      <xdr:col>6</xdr:col>
      <xdr:colOff>10133</xdr:colOff>
      <xdr:row>8</xdr:row>
      <xdr:rowOff>95250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7375" y="28575"/>
          <a:ext cx="2905733" cy="2038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" name="AutoShape 2" descr="data:image/jpeg;base64,/9j/4AAQSkZJRgABAQAAAQABAAD/2wCEAAkGBhQSEBQUEhQVFRUUGBUUFBcWFBcVFRQUFBQVFBQVFRQXHCYeFxkkGRQUHy8gIycpLCwsFR4xNTAqNSYrLCkBCQoKDgwOGg8PGiwkHyQsLDQsLCwsKSwsLCwsLSwsLCwsLCwsLCwsLCwsLCwsLCwpLCksLCkpLCwsLCwsLCwsLP/AABEIALwBDAMBIgACEQEDEQH/xAAcAAABBQEBAQAAAAAAAAAAAAADAQIEBQYHAAj/xABCEAACAQIDBAcEBwcDBAMAAAABAgADEQQSIQUxQVEGEyJhcZGxMoGhwQcjQlJy0fAUM2KCssLhFSSSFkNzgxdT0v/EABoBAAMBAQEBAAAAAAAAAAAAAAECAwQABQb/xAAvEQACAgEDAgMHAwUAAAAAAAAAAQIRAxIhMQRBEyJRMjNhcYGx8DSh0RRCQ5Hh/9oADAMBAAIRAxEAPwCpyzwWLYxCZ82e0OCx4WBzR6tOCFCwirBK0Mhgs4cqwqpEWFUTrCIqQipFVYVacFnUNyRwpwyUodKEXUGiMtKEWhJlPDSX/prC1wRfUXG8cxBqDRWrh4ZMLLKng5JTAxHM4qUwkOmClvTwMkpgouoDaRTJgO6SsPhCpDDQjUHlLZMHDphZ1sm8sSqqYYu2ZjcneTHpgJbDDR4oTt2TeZLgrFwMMuDk8JPGwhoR5myIMJHDDQrYlRx+cE2OHAH0g2OubHdQJ7q5GfGtwAEC9djx+U4ZQk+SYwEC+IUcR6yEw5wbLOKKBIqbQHAEyLV2g3AAfGNYQTCFDpJA6uKc8fLSRHuTvPnJLiBKx0cZOrssrTLMddNPE21MhFZotorekfd6zC7ULCs1mI3bifuiXxXMEti5Cd0cKQ5Sgp4+qNz38bH1EOu26g3hT7rehlXikLqRfU8OJKTB98osPt6+9PJvzEsBtlFNjmGgO6+8A8PGSlBodMslwZhFwvdItHbif/Yvv09bSxw+0Ad2U+BkWmhkzyYQyRTwMlUMWp3gyzoIpAIG+SbYxWU8DJVLAS1p4cSVTw4i2xXJIq6WAk0YYm1yTbdfh4SclEQyqJ25GWX0IVPAyQmDh+sUcYhxY8YyS7kXObPLhoQURI7Yw8BBtiGPHyhuKF0zfJOygRjV1HESATffEtO1+iGWL1ZLbGjgDBtjDwAHxgLT1ork2OscUOasx4/KDMdaLlgHVIZaJaEyz2WcGwJEaVh8kQpCHURysGyyUaco9rbXOelRwzUmrVS2rNmWmiLmd2VDc8ABpcmMk2HUicywZSU9Tpth6DvRxVVFrU2CEIrnPmRXVlUBivtWIJNiDrNIaELi48oKkmVzU4I0pZth4M4ecmEy+PpkU794mB2uPr38R6CdI2st6XvHoZzzaNSn1zg5rg2NiLeRHzmnp3QsyuCzzjSSglM7nI8VHyaebCgjR19+YfKa9aJ0NwlPWS8Z7XuX+kRMPhSOK+51+ZknGYNixIUnduF/sjlJX5hq2IApg279PfGVUytYSUEy5MwIsdbqd1/CRqp7R/XGMpWCi66L1WNdBmbL2rjMbeyeE6RhRYCc56Kj/cL4N/SZ0agNBMOfkrHgsKJkumJBpGTqJmcnkDBYKsukkqsHXTSM1sZoy3IgEW0cEjgkUs2MtPWhhSi9VDQNSAZYuWGZAASSABqSTYADeSeEjptOgaZqCrTyKQGbMLAk2AJ5kwqLYusfknskbh9q0HdUSorMwJAXXdzI0B0Oh5Se+FNjbQ8Da9jztxjrHJ8IV5K5INQED3j+oCLhwSoJ46+4nT4WlD0oOLpJT3VB1i60lam1xdhmBzAr2dbW3iaTY+Z6KMy5CR7OultANe6dHFJyqtykk441k7N/m3InVReqk/qZzmttOoQwGinfYe0DxPPSVlgcK1E8beS6NTtHalOioZrkG4utjYjnrpKWp02p/ZpsfFgPQGQ8SQcIFvqTu0va/LhulE+DbMLHs8b8RY8B328oiijQoI6dTpkjUWM+cqWzv2er1tKu9OopbtJYMLgg205Ei0+gm6XYdd2c+C29SJyLG9GHqVHc1VXOzMQFvvN7akTZgXhp2+TK1KXYodibMWti6WYtUd61Mu1Qks2aotzfnvnculOINCmrA72sRe19L7+WnxnNdkbEFCslbOWZGD6iwYgg2bu0mk210gfEhQ6oAtyMoPHxJ5Q5Upu2PCMovcHiOl9RhlXKt9OB3+6a3o4hqYZGY3O4nwnOhQVTcDXmdfWSU2/VUZVrsoGgAqEAe4GSeNP4FZXWxc43VPePQzmu2aJ/aKmhtmPCdIxLdkePynM9rbRqJXq2dgM78Tb2vGHpk+w2RruRcgnnSwkmpjq6oruey+qlgCD53nqmKqBFdqSFW9k9WLHjobTZbJhNn07mSNoOwqvY8fkIzA443t1aA+DD5w+PxaCq4amTZiCQxF7ecg15t0PexFXaVQbmPmRHf6xU42PiA3qInX0OIqjwYH+yetQ0Oast916YI88wvG0x9DrfqX3RauXxAuFHZb2VVeHcJeLtB1qEdY1sz6WFhYm2vKVHQ5U/aBkYt2W3pltu/iMnVv3x/FU9Zkm6kUW6NTsTEsyMXNzew3brDlLvDvMzsnEBaZ8fkJOXbqLwJPdaZGmGStGqoaxa6aTKnpjl3IP5nt8pGxH0gH71Fffc/wBUvFpwp8mPwZ6rNhTw94VcNMCenjnQVR/KgP8AaYI9JKrD26p95X5iPFYordMPgzfc6N1AlXtDb1KjUWmwYlhe65Sqi9tSSLHumBrbTY7wx/E1/wA5DqY9h9keZ/XCO8kKqMRo9NXtMvNs7RqPXxKhyaTIyp2yUbMhFgu4C5t75BwVLLgK1A+3UqI63JKgKVJueHs+kqjtJ7cPLieXx8oFtqv97TuXkLnW2+3CIpb2i6xqqL7o5TGGqpUPayjdc3PZK7zfnNaelzHdTUeJJ/KcsXbRLAZnI33vbw075Z7PwdSs+RVqE2zdokdkC99eYsR4xlknDZdzpYYzdy7G1x23WqCzlAAb8tfee+RK/ShgP3wAHLLoB4CYvpKpoB8vC9r8mVrbzwOvulPsLpM7DM6IwBK2Ay7hffrzjNzrWNjwqb0RRuqnSXPp1zt3Bnb4CQ6mKF9zf8GG+9t47j5RcSGQ5l0sq3seN3B+DGMqUrjXhc/DN6sfOI3JnUkGWk53U38lHq0KNm1D9m3iyj0vJGGtbtNZQNe42sg7rm3uEnYV6NRes6z2bsBuDODc6byhAyC2upMjqm3SYzpclUdmNxyjhqx//IkbG4fq6bOzpZFzGwJNrX0u3IQlSuxGuWxLNa3FvaJN+WYeDQNXFqyVrqrDJXuNQbvTYXvf7OUAd2bfvhWu1bDUexksV05w4zZWqEhbiyBbvrcXP2Rpr3yJV6V4dkYirULcEN1JIA3WFt/pMQ+8nujaNC6lr+ywFud7z2F0kPVnnvqJX2Nph8dSrAlQ7ZAC982hNgB33N93KOxKoluytmGYHeGGYrdSd4up17pn8JcApSqaKesLCwzMthc3I7I7Vr/ePOWHXAqpIAJUGy6gXudDfdcmRljSe3BeMrW51TEvoJgNoGixrq7nMxYKShIRutViQb7rKw0t7U3NZrgTn9XB56lZrgZXa9+9m/IzNgSq2PMfjhTqUaVNayDqxa7K4vqDwUyYzUzhadIVKeZWRiSWtZFI0uspnw5AJGqj7QByndxI7xGV8OeyDxBO47gCTw5C806ItLcnqa7F3hcGofN1lMjcAH1Glhvkj9lJr17imQwcLmZCQ2YkWubq24SDs3AlagVt9gdO8X8+HjKXa9Q/tFXsj95U1/nMWMHNtJnSmoU2aGnsOoUqEDdewBU5t27XXja14arhq1XDin1bjqQuUZCMxOh325sdOQ5zIB+zf5zzu69oE27if0JV4muWdFuStI33Qagy1zmUr2G3gjivOWNQ/Wnxf+oSj6AV2NZrsT2DvJP2l5y5ZvrP+f8AUsw5V52VjwWWHrWSVe0qm9jewGvuBPyMkip2ZA2higtN7gkOhBANiQRbQgGxF+WkjwGTObDpNWc3LLpcjsJfU6DdqO6WWAx1dxnzhUU2ZsinUkKqgBbsx4Ab/Myj2nhDSr1KZVVyGwyhsuXepGYk2IsdddZotn0bYXDi/wC9xdK47qYL/wBw8p7M449KkktzDCUm6bNJhVqi+c2vbKo3qLWOZhoTfXTQczLLaHS6lgKFLPTGIqVXc9q6laapa1r7s7LryvAjFj4MPeFP5zmHSXbRxNdn+yOxTH3UUm3mSWP4pi6bF4k7a2R6HUyWPHXc6PhfphoirTZsKmRaBWouVSWxFgQwJvZLgDnZm36Sir/S7ierVVWkrrVarnFNdVYELSK2tlBZjr/Dy1waxlRp6ixRR5TyMux0sqgoRVqghkLEMbnJfKcxO8FmsNAM06B0a242OwlQMxJDtmU2VAzJ2WUIAQbm5O9iDfQkTj86f9GCgYSow9o1SD4BEyj4mQ6nHGMLRbBklKdMi7R6T1TahVRR1b5goUIABmfLZLArdtN9tbWub6boj0pdgtFwHLVcwclhUUG5PaHtKAtrNuzC0yXSsg4lmt/2x59oXlp0DUHE0zrojn4Zf7pjypabPaUYvG7+ZoOmtP6uof4T6GYXo0t6TfjP9Im76bN9TV/A3pMP0XH1T/i/tEnL9O/mhei/UL5M6djqd1PgPnGFN/64AQ1TUe4ekSqJNGVhsPRXK91BuL7vtWsp8Yyoo10G/T5xEfQ+6NLWvFUdzmwdSnr4A+gEi4dFNKqptcpU38wpAseesnMND4H5SoINnIANlfQ66gZgbe6PJeU6HJxtyNe4QNOuQpSwsxBvxFuUK40Mjpv/AFynux4PKlyWWx8T1ZJ3gqQRzBI0+EtaVDsrpuVR5KJnlf0tNRhRemh/hHpMubZ2acLtUdNXZ1TKBa9u8TD7VGKoO2dSisxsTTQqwubdrLY6HnfWY1dq1huqVB/M35xX2xWIsatQjiC7EH3RI9NpfYMs1mkG2qmXLdcvFerS3laLX2/UJBIpsbMovTBsrCxA5XEyxx7/AHjLPCbPer1RdKrU2J7SKxsLWvdQdLiPLFGKtoVTbdI0Wztru9S+WnmY2JCkHU+MiYmpZ6rBKVjUrb+tucjMWPt2F/cJM2Ts3JWUIHyAb2VxruAuyiNrYDE/XBFe2esTqACCezlH2rqx8plTUX5dv2LuOpblf1WYAdTROfKNGrC2fd9v9XEMr6FOqp5bA362oLgnLxvxk7/Tq4p0rBtCthZeza+W436ab+cacDixVOjG6i57FrZs1tdPavE8XVy1+5VRcFsTeg1dTWcKmSym/bLa5gOI0l6uEYtextZuHMqZRdCsM6VqhqKwJB3qRc59SP8AE6fh8Jg6eGWu6IEWg1Sq2Rj2qYpguVA1truErHCsuRmeeTRFGC2hXK07jhv1tfhYGZ7FbQcEZ7kEXAABUWW/PTTvv8y4zpRhaiZS5NtbdXUOo59mZbG7fLkAKbWsBZgOQ0PDW0zx6aUnvEM5rsw23MeKyIzj6xlBzZQCcpKEMd53XHK3fpZYUi+BQcKldz/KiqJm62LFQi1733cBe1wBw19JbjEZa2DI51FP8z2+Ym5Y9OPT8/syEZea/l90X1DFXv31HHuzW9BOf7XodXXqLwDNbwOo+BE1WycWi0lzMOwLvrexbnbvNpn+lNdXrAr9xAe8gb/K0PTJxm12NHVyU8ad7laeFuWsaWut4gMYG0tN55liTqX0Zr/s276rf0JOWzrH0Zj/AGP/ALanokydZ7v6mjpfbKvpgfrm71sPcWHyl39HOHJeo/BVCDlcm/oome6VVL4hhyNviT85peg21qVOgUZwHeoSRxtZQPHdwmDIn4Z7j2xk/pgL0qo/gf0P5TF9ER9S/wCL5CbPa2IWoWsQQQV077/nMV0TNqLfj+SiSn7hr4oHR+/T+DOoqImIbfGh5Gr19Ta58ATEM4akd8c40HefSCw1B2bRW4a2Nh4wuITLpvy6XHdpCqvYV8C1Tu8D6CVdR7B7Am4YWG8nIbAecsanDyHvUSrZiDbkdP8AJjdjo8nHqugOh1j9lbFr1yeppVKlt+VSQL7rncJJqU7N7zN79GL5UxH4qfo09HJncIWkZ/6dN7s5jUpFWIYWKmxHIjQiajZ5tRp7/ZELtDoFXLu+alYlm9pr2JJ+73xKqBbAbgAB4DQRMuSM0kgYoOLdmUWje/dG5O4eZkrC/a/XAx3W/q01OW5FQ2EwFG5B004b+Bk+vUAA3CRcDRZ2C0/aN7aqOZ3sQOcs6HR+oLGpa/e9Bh8agk5zS5K48bkH2J2qqeI9ZcnZ1SozsoBGdhq1je9+XfKzA7EZaqFWt2gSS9E8ddA5PlNThiEDa5rux04E20Osx5JXLymjRp2bKb/SK33fJ0+bRjbIrXvkb3WP9JM0IxS/oQ9PFJ94enrF1S9AUiBsBGpMxcVFuLC9OoePcstV2iDhnotWKK9OsmU0Kh/ed4Xj8hFWop3EH3iex2o90bFtKxMitHDsOTc87E7r6qQ3yIk6tSKqrDhmXeNfaI3f+P498bjaYpYyopAsHca6DKb/ACMl/t6LTYZrsrUWH8VguY8d1j5nwnpyfoYI/EJhuieJYBkpVSrdpWFNyCrWKkEDXTjJL9Esdp9XVNiCDkqAg8DcrwnUOguID4CiV1CgoP5GKgeQEu6o0nny6qadUbFgi1ZxrY3R6ulR1ekRdRo9LNftAjskjkde6B6UbGrM3W9QVVE7drWGVmu1hqBYjeJuekNRlqIyta5ytu46qT3X00+9K3a+JZ8NVUNctTcW11uD+UV9RKORN1uHwE4NI5grRsI2HYKG4E2EHaeueaJOr/RuP9h/7Knov5TlInVPo7b/AGA/8lT5TH1nu/qaul9v6FD0je+KqdzH4ASqvqv64ybtp74iof4n9SJBVyrKQbESMVse69oo0mxNrMw6tQMwGhJ3k+zfTdfSF2PsipT7LAdpweyQdGIP5ys2JVC1C+62QG/e9/7Tqf8AJ3i236XvpMuZV5VwycJ6HrXO5I2htZaIGYFmdsiIoGZ2PAX03akndB7H2yKpqIVZHRlzo1ri+qkEEggjiOUwmM2/WXH9ZUD1KOHqvYBdykdW9mAF9OZhtkbWfE7UFWkHWicqvpYFEU5c5/Eb2vxhlg8rfwv/AIYllV18Tr1LFdkeEiVKIJ38b/G8iHFRjYiY0muC7Ja0KYN7XPMm9vDlGPTp5g2UXHl7xukNsTBPXjaWA5Xi6BDtoR2m0tbiZq+hVFqdOoWBGcoRcWvYES7enrvMY5tNLm5Kjm0exrFkYA2JBF5j8Vsmtm0FxzFvzE1TPAs8MdiTOZ4U2ze6OzXMTCj2/wBcDGqLT0XyzKnsiZshfrAfH5y7rndKPY/7wDfrb1mhfBu1rI3kZDK0nuVx8ErZaXdfEesssLqp/G/ygNkYJwwurDxUiTsJh2VTmFjmY68jax+EyRl5yz4BEQbQ1W14FmHMTSREQdoeI9RNLUpZt1j7xM1TcZhrxHqJZVqhBOpi029g2q3MP0u6H4psY7UsPWdWCNdKbML5QDqBa+nxldT+j3aB3YSt71C+pE6Mu0HXcR5flLNds1FAszagH2jxF+N5bxcqVKiPhQbvcifR9sjEYTBsuJpMlqpK3Knsuq66NoMwPnNZUolqRamOs/hQjNuvuYjXuvKVelFW1ibjkVUwVPbKhs2UKd/YLp8FNpgnDLKWo1QcVGiu2lhjUqZSlRb81XMtvvU82YDS990LR6MO/aBuL70QOLd5VjrLTF7dNXKL08ovcVF6w3+8rEgqbXhqWJVmuVpi2ismdKg04ump+MllxZJpWWhlUFsjFYj6LVyFDWZRmLAtRYWvwlQ/0VE+xiVbl9TV+JAIE6smMq8KyLwsQzDuJLWI75C2iuIxFNkqii/GmabLod3aFRieJ1WMpdTH/I/9L+CMo4pf2/c5P/8AGeJJspU9+WovwdRNf0Z2FiMLh0pNSZiWZmK2Ngw0Htcx8YXZ2wcRkYVmejYkgMlF0YaEHMbHfv15ayxwXR6u6JU69ARcKepouQvAh1q2I5cpTJmzSVSaf58jo48cXcfz9zH4zojiTUZuqftEm5RjvN+URui2ljmQjiR56GbQ9FGW7PirC4JYUEF9wHazmaPZmJp08MStU1VQFsxJN7Aadonu7tYvjTr8/gu5tvY5bg9kGxRQCbAB33Xu3atvOjHSNpY2tRLJcNlzWL31C8Rrbh6y2pu181t97+d/ylbtrAVKlVGQE5gb2BNiNRu5/Kb8cI3UxerxOOPXDlfY9sPrKj1CFu4qEtlsLZ1Vr68L385oagdEF6YQlrndbQX4cdI3orsirTY13UUxUygqSQ4yKqXZGAtdlLfzTRY7B9eoRSL3FjqR77Tzc8E5NmaMdrKvrZ41Zff9Lrb22B8AdYOp0WPCoPev+YFJGgojUjGqS3fotU4Mh/5D5SFiNjOntNTH/sUeto6kmAgF4J2j3FidQfAgjzECxlEKMYwRhHMEY6FOcYQ+1+uBnnWNw+9opnoPkzLgmbAxPVYhXFzYk2BtfQjf75s/+rG+4fe5PymI2Z+9HjNEj+MwdV7X0NvTRTiWY6U1OCL78x/KG/1OoyB75Tdh2dAbWtoSZUCsOckrjVFMAni3M8pHDvPdFM0ajsTBt+oNGCt4iEXbFFvbple9dfymbxO10H3v+J+chPt1eTfAfOeh4EJdjz3kkjcUP2dmBWpY3FgdCTfcL2k2ut5z3Z2281ekoXfUQb+bjunSWokjdEeNY3yMpOaK2oJLJ0X8K+ki1xbeCPdJYTRfwj0hbOQImMMIywZhAMMZePtGkjmIGFFng6rdUDc3zNx+EccQ3P4RmB1pe9vWMeGPAJch12iw/wAXEKm2W7/O/rK8mNnOKYLZc09v23ge9F+Qj8VtZKyFKlspsbAsm7drKIzwWTcI80UUpepYUNk0Abg1PdVUjyKy42aKNE3UOCRa5N9N9rA2+EzIWOpFv2hBc26tyRfQnS2kSVS2f3K651ya2r0hpDgzfy/nI9TpUPs0z72t8AJT5Y1of6eCI+IyfU6T1TuVR7ifUyLV23Xb/uEeAA9BIzQbRvCgux2ps9VxDt7TufFj+cjGiIZoxodKOsYo3xhlftLarUmAChgRfeRxtAU+kYv2qbDwIPraZ5cl1FtWWbCDkR+kFI/eHiv5GNG2KX3x5H8oUBxZgKbanwjusERVHKOHd8J6Loxqwuzan1i7980Qfv8AOZvDgion4h6iaM+UwdUvMmbulflaFGsSpQjt3fC0yOdpktrdGvkrqmHPDWRK2BHFbS9YdwME1/8AEpHM0K8afJTbPwOWvTa+iujHwDAmdLoYsNqrA+BmJNIcvKHVORt4GUlm1ckvAS4NwMRzsfGOXLx+EyFHaNVNzkj+LtfGTqPSMj2096n5H850ZR7E5Y5F9UwYO5reIkarst+Bv4G0DQ25Sb7WX8Qt8d0sKVYHVTfwP5SivsybVcoqKuCYbwZHaiZpFrGKaatvUQ3IXYh7MFqQ8W/qMe4kpKIAsN3CMq4djut5yidciNWQSIloSph3HDy1kWorcSfSPaFphbRC45yKyGN1ge4UTFriSqRRqgYXuFK20tYkayozSZstrufwn1Elo3TKatiyMY0dGsZciMYwRMe0ETFYyGsYxjFYxhMAxSbW1f3fMyvNuUm7VP1nuHGQi3jME/aZ6GP2UBqawBorykhmHKNziGOwWZ23OOBEATPAT1qPITJNK2dfEes0Ia3f+uczFM9pfEes0aH9cJj6lcG3pnsyQrA90Yd88IuW0xGsUNyhEfnAxQDOaQbDhITqx+haAp1LQxqk8LxGmGzxU8D5xSDy8o3OOOkItS/fO3OBdXfd8REyspuCQe42hG94idbCpNcAaTJOH29WTfZx/ENfMay0w3SqmfbDKf8AkPhr8JRFgYjUQZaOdrklLDFmyw+0ab+w6nuB18t8kBpz80Bw0Ml0MZXT2KhI5E5h5N8pdZo9zPLA+xuFeONjvmUodLHXSpTv3qcvwMssN0notvYr+IW+IuJVaZEnGcSzfBqeHygX2YOB+cPRxKsLqwYcwQfSGVo2j0E1FTU2ae4/COwOGKsxII7J9RLW8bUXSclKwNojXjGaKTBO0dgEYwLGNxGKCi7EAd5tKfFdIkHsgse7QeZ/KIx0m+C1d5GxWMVBdiB4mUFXa1Z91lHdp8TI4oEm7XY+fxk5ZIotHE3yScVjVdiVNx5esYovPKi7gPhG5Zjk1J2a4qlQrLBlRyjhGGBBsymeeLRqrpJFOiLT2m0jxopyGUNWHiJoBU5eUq6NIAyzwxuNZjztPc3YIuIZKkMusHk3Roa0x1fBqsNkN4pBERakJSMV2uQnlcHfHheUKKIPCNyWv3RLvgI0NHqo4G0SnU8IR6YgYT1zxjXX9cY5WtH2uNYODgQ74ppjgYoEZaE4UqfGMLDvEc0RDffGQBOsPcf13xjZTvFj3aR9SnaORByjXR1EcUrG6sQfI+Yk7D7axCfazD+IZvjv+MD1AMCdN0pHK+zJyxxfJe4fpjwqUz4qfkfzk9eklFh7Vj/ECPjumSWpffY+MfVpACWXUNbMi+ni+C9xPSamui3b4DzP5SrxG3aj+yQo7hr5mRaVEEXiZLboss7eyGjhigbUixuzXPMm8clIcp60QGSbbLJJD9IwjlPU2vCrSB4RHsEDciNNY+MfUFt0Y7aQrcA1qo5RhcQmQEQRSUSQrP/Z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669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3" name="AutoShape 3" descr="data:image/jpeg;base64,/9j/4AAQSkZJRgABAQAAAQABAAD/2wCEAAkGBhQSEBQUEhQVFRUUGBUUFBcWFBcVFRQUFBQVFBQVFRQXHCYeFxkkGRQUHy8gIycpLCwsFR4xNTAqNSYrLCkBCQoKDgwOGg8PGiwkHyQsLDQsLCwsKSwsLCwsLSwsLCwsLCwsLCwsLCwsLCwsLCwpLCksLCkpLCwsLCwsLCwsLP/AABEIALwBDAMBIgACEQEDEQH/xAAcAAABBQEBAQAAAAAAAAAAAAADAQIEBQYHAAj/xABCEAACAQIDBAcEBwcDBAMAAAABAgADEQQSIQUxQVEGEyJhcZGxMoGhwQcjQlJy0fAUM2KCssLhFSSSFkNzgxdT0v/EABoBAAMBAQEBAAAAAAAAAAAAAAECAwQABQb/xAAvEQACAgEDAgMHAwUAAAAAAAAAAQIRAxIhMQRBEyJRMjNhcYGx8DSh0RRCQ5Hh/9oADAMBAAIRAxEAPwCpyzwWLYxCZ82e0OCx4WBzR6tOCFCwirBK0Mhgs4cqwqpEWFUTrCIqQipFVYVacFnUNyRwpwyUodKEXUGiMtKEWhJlPDSX/prC1wRfUXG8cxBqDRWrh4ZMLLKng5JTAxHM4qUwkOmClvTwMkpgouoDaRTJgO6SsPhCpDDQjUHlLZMHDphZ1sm8sSqqYYu2ZjcneTHpgJbDDR4oTt2TeZLgrFwMMuDk8JPGwhoR5myIMJHDDQrYlRx+cE2OHAH0g2OubHdQJ7q5GfGtwAEC9djx+U4ZQk+SYwEC+IUcR6yEw5wbLOKKBIqbQHAEyLV2g3AAfGNYQTCFDpJA6uKc8fLSRHuTvPnJLiBKx0cZOrssrTLMddNPE21MhFZotorekfd6zC7ULCs1mI3bifuiXxXMEti5Cd0cKQ5Sgp4+qNz38bH1EOu26g3hT7rehlXikLqRfU8OJKTB98osPt6+9PJvzEsBtlFNjmGgO6+8A8PGSlBodMslwZhFwvdItHbif/Yvv09bSxw+0Ad2U+BkWmhkzyYQyRTwMlUMWp3gyzoIpAIG+SbYxWU8DJVLAS1p4cSVTw4i2xXJIq6WAk0YYm1yTbdfh4SclEQyqJ25GWX0IVPAyQmDh+sUcYhxY8YyS7kXObPLhoQURI7Yw8BBtiGPHyhuKF0zfJOygRjV1HESATffEtO1+iGWL1ZLbGjgDBtjDwAHxgLT1ork2OscUOasx4/KDMdaLlgHVIZaJaEyz2WcGwJEaVh8kQpCHURysGyyUaco9rbXOelRwzUmrVS2rNmWmiLmd2VDc8ABpcmMk2HUicywZSU9Tpth6DvRxVVFrU2CEIrnPmRXVlUBivtWIJNiDrNIaELi48oKkmVzU4I0pZth4M4ecmEy+PpkU794mB2uPr38R6CdI2st6XvHoZzzaNSn1zg5rg2NiLeRHzmnp3QsyuCzzjSSglM7nI8VHyaebCgjR19+YfKa9aJ0NwlPWS8Z7XuX+kRMPhSOK+51+ZknGYNixIUnduF/sjlJX5hq2IApg279PfGVUytYSUEy5MwIsdbqd1/CRqp7R/XGMpWCi66L1WNdBmbL2rjMbeyeE6RhRYCc56Kj/cL4N/SZ0agNBMOfkrHgsKJkumJBpGTqJmcnkDBYKsukkqsHXTSM1sZoy3IgEW0cEjgkUs2MtPWhhSi9VDQNSAZYuWGZAASSABqSTYADeSeEjptOgaZqCrTyKQGbMLAk2AJ5kwqLYusfknskbh9q0HdUSorMwJAXXdzI0B0Oh5Se+FNjbQ8Da9jztxjrHJ8IV5K5INQED3j+oCLhwSoJ46+4nT4WlD0oOLpJT3VB1i60lam1xdhmBzAr2dbW3iaTY+Z6KMy5CR7OultANe6dHFJyqtykk441k7N/m3InVReqk/qZzmttOoQwGinfYe0DxPPSVlgcK1E8beS6NTtHalOioZrkG4utjYjnrpKWp02p/ZpsfFgPQGQ8SQcIFvqTu0va/LhulE+DbMLHs8b8RY8B328oiijQoI6dTpkjUWM+cqWzv2er1tKu9OopbtJYMLgg205Ei0+gm6XYdd2c+C29SJyLG9GHqVHc1VXOzMQFvvN7akTZgXhp2+TK1KXYodibMWti6WYtUd61Mu1Qks2aotzfnvnculOINCmrA72sRe19L7+WnxnNdkbEFCslbOWZGD6iwYgg2bu0mk210gfEhQ6oAtyMoPHxJ5Q5Upu2PCMovcHiOl9RhlXKt9OB3+6a3o4hqYZGY3O4nwnOhQVTcDXmdfWSU2/VUZVrsoGgAqEAe4GSeNP4FZXWxc43VPePQzmu2aJ/aKmhtmPCdIxLdkePynM9rbRqJXq2dgM78Tb2vGHpk+w2RruRcgnnSwkmpjq6oruey+qlgCD53nqmKqBFdqSFW9k9WLHjobTZbJhNn07mSNoOwqvY8fkIzA443t1aA+DD5w+PxaCq4amTZiCQxF7ecg15t0PexFXaVQbmPmRHf6xU42PiA3qInX0OIqjwYH+yetQ0Oast916YI88wvG0x9DrfqX3RauXxAuFHZb2VVeHcJeLtB1qEdY1sz6WFhYm2vKVHQ5U/aBkYt2W3pltu/iMnVv3x/FU9Zkm6kUW6NTsTEsyMXNzew3brDlLvDvMzsnEBaZ8fkJOXbqLwJPdaZGmGStGqoaxa6aTKnpjl3IP5nt8pGxH0gH71Fffc/wBUvFpwp8mPwZ6rNhTw94VcNMCenjnQVR/KgP8AaYI9JKrD26p95X5iPFYordMPgzfc6N1AlXtDb1KjUWmwYlhe65Sqi9tSSLHumBrbTY7wx/E1/wA5DqY9h9keZ/XCO8kKqMRo9NXtMvNs7RqPXxKhyaTIyp2yUbMhFgu4C5t75BwVLLgK1A+3UqI63JKgKVJueHs+kqjtJ7cPLieXx8oFtqv97TuXkLnW2+3CIpb2i6xqqL7o5TGGqpUPayjdc3PZK7zfnNaelzHdTUeJJ/KcsXbRLAZnI33vbw075Z7PwdSs+RVqE2zdokdkC99eYsR4xlknDZdzpYYzdy7G1x23WqCzlAAb8tfee+RK/ShgP3wAHLLoB4CYvpKpoB8vC9r8mVrbzwOvulPsLpM7DM6IwBK2Ay7hffrzjNzrWNjwqb0RRuqnSXPp1zt3Bnb4CQ6mKF9zf8GG+9t47j5RcSGQ5l0sq3seN3B+DGMqUrjXhc/DN6sfOI3JnUkGWk53U38lHq0KNm1D9m3iyj0vJGGtbtNZQNe42sg7rm3uEnYV6NRes6z2bsBuDODc6byhAyC2upMjqm3SYzpclUdmNxyjhqx//IkbG4fq6bOzpZFzGwJNrX0u3IQlSuxGuWxLNa3FvaJN+WYeDQNXFqyVrqrDJXuNQbvTYXvf7OUAd2bfvhWu1bDUexksV05w4zZWqEhbiyBbvrcXP2Rpr3yJV6V4dkYirULcEN1JIA3WFt/pMQ+8nujaNC6lr+ywFud7z2F0kPVnnvqJX2Nph8dSrAlQ7ZAC982hNgB33N93KOxKoluytmGYHeGGYrdSd4up17pn8JcApSqaKesLCwzMthc3I7I7Vr/ePOWHXAqpIAJUGy6gXudDfdcmRljSe3BeMrW51TEvoJgNoGixrq7nMxYKShIRutViQb7rKw0t7U3NZrgTn9XB56lZrgZXa9+9m/IzNgSq2PMfjhTqUaVNayDqxa7K4vqDwUyYzUzhadIVKeZWRiSWtZFI0uspnw5AJGqj7QByndxI7xGV8OeyDxBO47gCTw5C806ItLcnqa7F3hcGofN1lMjcAH1Glhvkj9lJr17imQwcLmZCQ2YkWubq24SDs3AlagVt9gdO8X8+HjKXa9Q/tFXsj95U1/nMWMHNtJnSmoU2aGnsOoUqEDdewBU5t27XXja14arhq1XDin1bjqQuUZCMxOh325sdOQ5zIB+zf5zzu69oE27if0JV4muWdFuStI33Qagy1zmUr2G3gjivOWNQ/Wnxf+oSj6AV2NZrsT2DvJP2l5y5ZvrP+f8AUsw5V52VjwWWHrWSVe0qm9jewGvuBPyMkip2ZA2higtN7gkOhBANiQRbQgGxF+WkjwGTObDpNWc3LLpcjsJfU6DdqO6WWAx1dxnzhUU2ZsinUkKqgBbsx4Ab/Myj2nhDSr1KZVVyGwyhsuXepGYk2IsdddZotn0bYXDi/wC9xdK47qYL/wBw8p7M449KkktzDCUm6bNJhVqi+c2vbKo3qLWOZhoTfXTQczLLaHS6lgKFLPTGIqVXc9q6laapa1r7s7LryvAjFj4MPeFP5zmHSXbRxNdn+yOxTH3UUm3mSWP4pi6bF4k7a2R6HUyWPHXc6PhfphoirTZsKmRaBWouVSWxFgQwJvZLgDnZm36Sir/S7ierVVWkrrVarnFNdVYELSK2tlBZjr/Dy1waxlRp6ixRR5TyMux0sqgoRVqghkLEMbnJfKcxO8FmsNAM06B0a242OwlQMxJDtmU2VAzJ2WUIAQbm5O9iDfQkTj86f9GCgYSow9o1SD4BEyj4mQ6nHGMLRbBklKdMi7R6T1TahVRR1b5goUIABmfLZLArdtN9tbWub6boj0pdgtFwHLVcwclhUUG5PaHtKAtrNuzC0yXSsg4lmt/2x59oXlp0DUHE0zrojn4Zf7pjypabPaUYvG7+ZoOmtP6uof4T6GYXo0t6TfjP9Im76bN9TV/A3pMP0XH1T/i/tEnL9O/mhei/UL5M6djqd1PgPnGFN/64AQ1TUe4ekSqJNGVhsPRXK91BuL7vtWsp8Yyoo10G/T5xEfQ+6NLWvFUdzmwdSnr4A+gEi4dFNKqptcpU38wpAseesnMND4H5SoINnIANlfQ66gZgbe6PJeU6HJxtyNe4QNOuQpSwsxBvxFuUK40Mjpv/AFynux4PKlyWWx8T1ZJ3gqQRzBI0+EtaVDsrpuVR5KJnlf0tNRhRemh/hHpMubZ2acLtUdNXZ1TKBa9u8TD7VGKoO2dSisxsTTQqwubdrLY6HnfWY1dq1huqVB/M35xX2xWIsatQjiC7EH3RI9NpfYMs1mkG2qmXLdcvFerS3laLX2/UJBIpsbMovTBsrCxA5XEyxx7/AHjLPCbPer1RdKrU2J7SKxsLWvdQdLiPLFGKtoVTbdI0Wztru9S+WnmY2JCkHU+MiYmpZ6rBKVjUrb+tucjMWPt2F/cJM2Ts3JWUIHyAb2VxruAuyiNrYDE/XBFe2esTqACCezlH2rqx8plTUX5dv2LuOpblf1WYAdTROfKNGrC2fd9v9XEMr6FOqp5bA362oLgnLxvxk7/Tq4p0rBtCthZeza+W436ab+cacDixVOjG6i57FrZs1tdPavE8XVy1+5VRcFsTeg1dTWcKmSym/bLa5gOI0l6uEYtextZuHMqZRdCsM6VqhqKwJB3qRc59SP8AE6fh8Jg6eGWu6IEWg1Sq2Rj2qYpguVA1truErHCsuRmeeTRFGC2hXK07jhv1tfhYGZ7FbQcEZ7kEXAABUWW/PTTvv8y4zpRhaiZS5NtbdXUOo59mZbG7fLkAKbWsBZgOQ0PDW0zx6aUnvEM5rsw23MeKyIzj6xlBzZQCcpKEMd53XHK3fpZYUi+BQcKldz/KiqJm62LFQi1733cBe1wBw19JbjEZa2DI51FP8z2+Ym5Y9OPT8/syEZea/l90X1DFXv31HHuzW9BOf7XodXXqLwDNbwOo+BE1WycWi0lzMOwLvrexbnbvNpn+lNdXrAr9xAe8gb/K0PTJxm12NHVyU8ad7laeFuWsaWut4gMYG0tN55liTqX0Zr/s276rf0JOWzrH0Zj/AGP/ALanokydZ7v6mjpfbKvpgfrm71sPcWHyl39HOHJeo/BVCDlcm/oome6VVL4hhyNviT85peg21qVOgUZwHeoSRxtZQPHdwmDIn4Z7j2xk/pgL0qo/gf0P5TF9ER9S/wCL5CbPa2IWoWsQQQV077/nMV0TNqLfj+SiSn7hr4oHR+/T+DOoqImIbfGh5Gr19Ta58ATEM4akd8c40HefSCw1B2bRW4a2Nh4wuITLpvy6XHdpCqvYV8C1Tu8D6CVdR7B7Am4YWG8nIbAecsanDyHvUSrZiDbkdP8AJjdjo8nHqugOh1j9lbFr1yeppVKlt+VSQL7rncJJqU7N7zN79GL5UxH4qfo09HJncIWkZ/6dN7s5jUpFWIYWKmxHIjQiajZ5tRp7/ZELtDoFXLu+alYlm9pr2JJ+73xKqBbAbgAB4DQRMuSM0kgYoOLdmUWje/dG5O4eZkrC/a/XAx3W/q01OW5FQ2EwFG5B004b+Bk+vUAA3CRcDRZ2C0/aN7aqOZ3sQOcs6HR+oLGpa/e9Bh8agk5zS5K48bkH2J2qqeI9ZcnZ1SozsoBGdhq1je9+XfKzA7EZaqFWt2gSS9E8ddA5PlNThiEDa5rux04E20Osx5JXLymjRp2bKb/SK33fJ0+bRjbIrXvkb3WP9JM0IxS/oQ9PFJ94enrF1S9AUiBsBGpMxcVFuLC9OoePcstV2iDhnotWKK9OsmU0Kh/ed4Xj8hFWop3EH3iex2o90bFtKxMitHDsOTc87E7r6qQ3yIk6tSKqrDhmXeNfaI3f+P498bjaYpYyopAsHca6DKb/ACMl/t6LTYZrsrUWH8VguY8d1j5nwnpyfoYI/EJhuieJYBkpVSrdpWFNyCrWKkEDXTjJL9Esdp9XVNiCDkqAg8DcrwnUOguID4CiV1CgoP5GKgeQEu6o0nny6qadUbFgi1ZxrY3R6ulR1ekRdRo9LNftAjskjkde6B6UbGrM3W9QVVE7drWGVmu1hqBYjeJuekNRlqIyta5ytu46qT3X00+9K3a+JZ8NVUNctTcW11uD+UV9RKORN1uHwE4NI5grRsI2HYKG4E2EHaeueaJOr/RuP9h/7Knov5TlInVPo7b/AGA/8lT5TH1nu/qaul9v6FD0je+KqdzH4ASqvqv64ybtp74iof4n9SJBVyrKQbESMVse69oo0mxNrMw6tQMwGhJ3k+zfTdfSF2PsipT7LAdpweyQdGIP5ys2JVC1C+62QG/e9/7Tqf8AJ3i236XvpMuZV5VwycJ6HrXO5I2htZaIGYFmdsiIoGZ2PAX03akndB7H2yKpqIVZHRlzo1ri+qkEEggjiOUwmM2/WXH9ZUD1KOHqvYBdykdW9mAF9OZhtkbWfE7UFWkHWicqvpYFEU5c5/Eb2vxhlg8rfwv/AIYllV18Tr1LFdkeEiVKIJ38b/G8iHFRjYiY0muC7Ja0KYN7XPMm9vDlGPTp5g2UXHl7xukNsTBPXjaWA5Xi6BDtoR2m0tbiZq+hVFqdOoWBGcoRcWvYES7enrvMY5tNLm5Kjm0exrFkYA2JBF5j8Vsmtm0FxzFvzE1TPAs8MdiTOZ4U2ze6OzXMTCj2/wBcDGqLT0XyzKnsiZshfrAfH5y7rndKPY/7wDfrb1mhfBu1rI3kZDK0nuVx8ErZaXdfEesssLqp/G/ygNkYJwwurDxUiTsJh2VTmFjmY68jax+EyRl5yz4BEQbQ1W14FmHMTSREQdoeI9RNLUpZt1j7xM1TcZhrxHqJZVqhBOpi029g2q3MP0u6H4psY7UsPWdWCNdKbML5QDqBa+nxldT+j3aB3YSt71C+pE6Mu0HXcR5flLNds1FAszagH2jxF+N5bxcqVKiPhQbvcifR9sjEYTBsuJpMlqpK3Knsuq66NoMwPnNZUolqRamOs/hQjNuvuYjXuvKVelFW1ibjkVUwVPbKhs2UKd/YLp8FNpgnDLKWo1QcVGiu2lhjUqZSlRb81XMtvvU82YDS990LR6MO/aBuL70QOLd5VjrLTF7dNXKL08ovcVF6w3+8rEgqbXhqWJVmuVpi2ismdKg04ump+MllxZJpWWhlUFsjFYj6LVyFDWZRmLAtRYWvwlQ/0VE+xiVbl9TV+JAIE6smMq8KyLwsQzDuJLWI75C2iuIxFNkqii/GmabLod3aFRieJ1WMpdTH/I/9L+CMo4pf2/c5P/8AGeJJspU9+WovwdRNf0Z2FiMLh0pNSZiWZmK2Ngw0Htcx8YXZ2wcRkYVmejYkgMlF0YaEHMbHfv15ayxwXR6u6JU69ARcKepouQvAh1q2I5cpTJmzSVSaf58jo48cXcfz9zH4zojiTUZuqftEm5RjvN+URui2ljmQjiR56GbQ9FGW7PirC4JYUEF9wHazmaPZmJp08MStU1VQFsxJN7Aadonu7tYvjTr8/gu5tvY5bg9kGxRQCbAB33Xu3atvOjHSNpY2tRLJcNlzWL31C8Rrbh6y2pu181t97+d/ylbtrAVKlVGQE5gb2BNiNRu5/Kb8cI3UxerxOOPXDlfY9sPrKj1CFu4qEtlsLZ1Vr68L385oagdEF6YQlrndbQX4cdI3orsirTY13UUxUygqSQ4yKqXZGAtdlLfzTRY7B9eoRSL3FjqR77Tzc8E5NmaMdrKvrZ41Zff9Lrb22B8AdYOp0WPCoPev+YFJGgojUjGqS3fotU4Mh/5D5SFiNjOntNTH/sUeto6kmAgF4J2j3FidQfAgjzECxlEKMYwRhHMEY6FOcYQ+1+uBnnWNw+9opnoPkzLgmbAxPVYhXFzYk2BtfQjf75s/+rG+4fe5PymI2Z+9HjNEj+MwdV7X0NvTRTiWY6U1OCL78x/KG/1OoyB75Tdh2dAbWtoSZUCsOckrjVFMAni3M8pHDvPdFM0ajsTBt+oNGCt4iEXbFFvbple9dfymbxO10H3v+J+chPt1eTfAfOeh4EJdjz3kkjcUP2dmBWpY3FgdCTfcL2k2ut5z3Z2281ekoXfUQb+bjunSWokjdEeNY3yMpOaK2oJLJ0X8K+ki1xbeCPdJYTRfwj0hbOQImMMIywZhAMMZePtGkjmIGFFng6rdUDc3zNx+EccQ3P4RmB1pe9vWMeGPAJch12iw/wAXEKm2W7/O/rK8mNnOKYLZc09v23ge9F+Qj8VtZKyFKlspsbAsm7drKIzwWTcI80UUpepYUNk0Abg1PdVUjyKy42aKNE3UOCRa5N9N9rA2+EzIWOpFv2hBc26tyRfQnS2kSVS2f3K651ya2r0hpDgzfy/nI9TpUPs0z72t8AJT5Y1of6eCI+IyfU6T1TuVR7ifUyLV23Xb/uEeAA9BIzQbRvCgux2ps9VxDt7TufFj+cjGiIZoxodKOsYo3xhlftLarUmAChgRfeRxtAU+kYv2qbDwIPraZ5cl1FtWWbCDkR+kFI/eHiv5GNG2KX3x5H8oUBxZgKbanwjusERVHKOHd8J6Loxqwuzan1i7980Qfv8AOZvDgion4h6iaM+UwdUvMmbulflaFGsSpQjt3fC0yOdpktrdGvkrqmHPDWRK2BHFbS9YdwME1/8AEpHM0K8afJTbPwOWvTa+iujHwDAmdLoYsNqrA+BmJNIcvKHVORt4GUlm1ckvAS4NwMRzsfGOXLx+EyFHaNVNzkj+LtfGTqPSMj2096n5H850ZR7E5Y5F9UwYO5reIkarst+Bv4G0DQ25Sb7WX8Qt8d0sKVYHVTfwP5SivsybVcoqKuCYbwZHaiZpFrGKaatvUQ3IXYh7MFqQ8W/qMe4kpKIAsN3CMq4djut5yidciNWQSIloSph3HDy1kWorcSfSPaFphbRC45yKyGN1ge4UTFriSqRRqgYXuFK20tYkayozSZstrufwn1Elo3TKatiyMY0dGsZciMYwRMe0ETFYyGsYxjFYxhMAxSbW1f3fMyvNuUm7VP1nuHGQi3jME/aZ6GP2UBqawBorykhmHKNziGOwWZ23OOBEATPAT1qPITJNK2dfEes0Ia3f+uczFM9pfEes0aH9cJj6lcG3pnsyQrA90Yd88IuW0xGsUNyhEfnAxQDOaQbDhITqx+haAp1LQxqk8LxGmGzxU8D5xSDy8o3OOOkItS/fO3OBdXfd8REyspuCQe42hG94idbCpNcAaTJOH29WTfZx/ENfMay0w3SqmfbDKf8AkPhr8JRFgYjUQZaOdrklLDFmyw+0ab+w6nuB18t8kBpz80Bw0Ml0MZXT2KhI5E5h5N8pdZo9zPLA+xuFeONjvmUodLHXSpTv3qcvwMssN0notvYr+IW+IuJVaZEnGcSzfBqeHygX2YOB+cPRxKsLqwYcwQfSGVo2j0E1FTU2ae4/COwOGKsxII7J9RLW8bUXSclKwNojXjGaKTBO0dgEYwLGNxGKCi7EAd5tKfFdIkHsgse7QeZ/KIx0m+C1d5GxWMVBdiB4mUFXa1Z91lHdp8TI4oEm7XY+fxk5ZIotHE3yScVjVdiVNx5esYovPKi7gPhG5Zjk1J2a4qlQrLBlRyjhGGBBsymeeLRqrpJFOiLT2m0jxopyGUNWHiJoBU5eUq6NIAyzwxuNZjztPc3YIuIZKkMusHk3Roa0x1fBqsNkN4pBERakJSMV2uQnlcHfHheUKKIPCNyWv3RLvgI0NHqo4G0SnU8IR6YgYT1zxjXX9cY5WtH2uNYODgQ74ppjgYoEZaE4UqfGMLDvEc0RDffGQBOsPcf13xjZTvFj3aR9SnaORByjXR1EcUrG6sQfI+Yk7D7axCfazD+IZvjv+MD1AMCdN0pHK+zJyxxfJe4fpjwqUz4qfkfzk9eklFh7Vj/ECPjumSWpffY+MfVpACWXUNbMi+ni+C9xPSamui3b4DzP5SrxG3aj+yQo7hr5mRaVEEXiZLboss7eyGjhigbUixuzXPMm8clIcp60QGSbbLJJD9IwjlPU2vCrSB4RHsEDciNNY+MfUFt0Y7aQrcA1qo5RhcQmQEQRSUSQrP/Z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669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4" name="AutoShape 4" descr="data:image/jpeg;base64,/9j/4AAQSkZJRgABAQAAAQABAAD/2wCEAAkGBhQSERUUExQWFRUVFRgWFBcYFRcXFxcXFxQVFhUVFxcXGyYeFx0jGRQUHy8gIycpLCwsFx4xNTAqNSYrLCkBCQoKDgwOGg8PGikcHCQsKSwpLCwsLCkpKSwsKSwsLCkpLCwsLCwpKSwsLCwsKSwsKSwpKSwpLCwpLCwsLCkpKf/AABEIAL0BCwMBIgACEQEDEQH/xAAcAAABBQEBAQAAAAAAAAAAAAAFAgMEBgcBAAj/xABKEAACAQIEAgcDCAULAwQDAAABAgMAEQQSITEFQQYTIlFhcYEHkaEUIzJCscHR8FJygpKyFRYkM0NTYqLC0uFjs/Fzg6PyVHTi/8QAGQEAAwEBAQAAAAAAAAAAAAAAAAECAwQF/8QAIxEAAgICAgEEAwAAAAAAAAAAAAECERIhAzFBEyJRYQQycf/aAAwDAQACEQMRAD8AmJEn6I91/jUhdOXwpgOD+R9ldU2/P3VyWjoHusPK1KWWmQ/5G/u3rmejIKJeY8jTHETeGS9/6t/4DTefxpriE/zMt/7t/wCA01LYmjIZDqfM14VxzqfOurXSYkiKPSngtqTDsKeIpWBcejTfOQeEJHxb8auceP11qj9HYM5jGmkR+B5eOtWgsF3OYjwN7ffapQSDmF4iVN1P/PnRvC8WD6bHu/DvqmRzA6qfT8Dz8jT0WNItf3ii6EXTr9aTJie/8/CgOG4zfRvRvxqYcQfOmnYgHx3o2Q/yjCnJMNSo2bvtfS55g6GpfR/pes10Zckq/TTUXtuy8/Mbj41MaTxoBxvDoJYZlBEnXIhINsytcEMOelOxlzGLBGlcXFX0quR44rtzp9eJ94tbejIrEODE0jD8VMBOheM/VGpU+HgaGjG32IrvymkIhY6YNITkKAnRdzlv+be7uqHhcZkbw2Pr/wAfZU7iADr3EHQ+e/pQTEg67353O19bfH88i6APpidu16imEk1N+8ffQbD4/UDx9x8fA1KfENm1H/kVVgFIZ7gDwNeeWx89vd+NCocQbg996W8nPuBqciqJBxGo/PjSWmFRM+vpSHcW33pNjSHnt+NRZ2yr3k155ajvKL+WlZ2UdSTx8K98pA7/AHV4uPuGlNEjupDOxz3508HoUlgbg6/n1p04k8/z8K5rNaCVr8/f+NJdiNxfz39GH31Bjxnjf886eilF9bleYBsbeFOwoXnvqp9G09zDT7KZ4lJ8zICLHq3/AITXAqAnLfe4vv4XpniEnzMn6jeX0TTUtk1ozFzqfOurSW3rqmu45iZE2lPF6jodKUWoGXvoOylgHXMDEwFmykG4sb2O1XTE4VXAvoe//mqB0HltIP1G+0VdGnrO0htEPE4UofvHPzpj5TY/n8miRxJt+TUPEYUNtp4cv+KVioRHjrHuPfyothuLgizWHiNvdyqryTgk6h7HXW5v99ejACkgtmuLC1tLa/k91CYi3tiBQnjUtxFb+/j++hw4g6soGUrqGPPwC8jrz0qVxHGq/VhIyLSqcxYNtfQi1hSyRSRN6yloSeRPdoTUT5U42NvIKPsFe+USHQuf3j91ForZPTCvf6Jt3kW+2nAjDd1HnIv43oQ8ZPPX899JSQkcqeSCg8pj3aVB5Bm+wUE4zxBUJ6u8hFtgV0+tv601JJpzpiOVWPIkHTvocwxHZcOS2a4j0zAs4U25ag7/ABqL8rkWRFMolSxzEd5OlyQCx212p/GYQrbOCga1yykXVvrba+l6FYgKj2Riw7ypX0119aMqQqDol0Hmfz8aUkutB4MadFt+b1K+UajWocikid1u/pTcmItUEYi+/ifS5pLzUsh0SXxgpImFDLm9LDmpch0TjiRXDiR+bVCZ7fhSRAfzelYxp8SAbHsnuYEH40/DKDzvTeF4hiH7LLnsCbOocHUCwNr8++miEByyQMp/SjJH+VtNKzaRVk8ID/5/CnEXuPv/ABFCsiH6E9vCRSv+YXFLzzrqFzL3oQw+FLFjTDYYc6Z4mV6mS2/Vt/CaFJxvWxNj3G4PlScZiy0bbWym/qKlJ2NtUUJt66ppL715a9NHGS0OldvSF2rtAFq6KTBSpO2Uj4/8VbkmBF1NUPhj2VdL6bepotDjiNRofO//ADXLNtM1SLOJjSTiRQZeJtzF/EfhvTq4oNzvUZjoJKVJJsLnc8zUvB8JaXRX3I7ObnsOzfXfegq35H8+VF+E8UMTBuYqXIEh3j3RZ4AC2l+7Y0M4HAz4gRsCpyuwuLbIxB1qxcf6T/KECmwAoJ0bTLiwbk3WQam5uUPOhMdMOjgPe/uX/mnk4EnMufW33VPtXa6UkZ7IqcHiH1SfNifvp2PAxrsij9kffTteqhMFcdw4YACwPI2/N6qLgo2p1vtbv5+O1XXiQ2oFxHh2cdx5HurKbNIkXiXSCSdY0ktaIEIQLMQbWza8gBQCWM3Jd2cm2rEsRva1/GrFg+jTPY5wPIE/fQ3iOFCNlBvlPdvsQRr4kelYepui8QYZQLrrmNrE6CwN9he9/wAaeixHO428asLdGIsXhOuwrHrYh87GbHUbspAGhG3lbeqw4UqCAEYaOM181vrWJ03sdLaX51q2SiajADUnuGg/GuvIo/8At+AqEqBlKkMT4C5qJhV5HcaEeNS3qyqCZnX/AA/H8aScaB3D9kH7qaWC52p44E22qbZVIl8DibFYhYUYhnvYm4UAAsb2/VPwodLxCxIynQ23FHuh+BkXGKyMEKpIblcw0je+lx399AjgzzOtD6FWy6Yro8G3RG96m/mKDt0adSWDyLyA/rEA3+sb71eDHSDHWNjM4xnRx2N7qTa2hyH3MLf5qhfzcnGqg+63+ZdPjWoPCDuL0x/Jak6Cx8NKpcjQUUBuD4jKGJD3ABVgH35d97mh+OhCBg0WVspsQTb1U1qP8iSXDA3I2ub28r0H6V4VvksxeNSRGbNl1HrSjyO9g0qMng6KzvqwWFTs0zCIHyDdpvQUc4L0CSxfFYiJFvpklRgw/WquS8bF/wCrufrFpJCSb+DC9JHGm+rHGCf8OY/5ya9KpHNaL+vRbAnswSRyyfVRnYBj4kyAAePdT2M6GmRAOs4dEB9WNWZr+LBMx95FZ2nSGZTdWCkfooin3qoNcl6QYht5pT/7j/ZehRaDJFjwGCVZGjfMwTMLx3+q1swzC+XztvVqwvRfDzIOrxi5yL5ZEKm9tswJG9VXoiC7jU3yEk3N9xrferecAH+kA3iRr+8LN8a5OS8jRPRX8Xwd4pRHLdQdmXtixuAwsbkaedIwGCd8WsAUqc2XOVa2W9y3asbAC+w2qwSdGHmAVZGAUaB7SILm9hsy635mjvRbg+KhUxyGMRgnLlJZiDyBYXRfC/23rKU0l9lJWBpOjcq/WD+lvgTQnEF43sV2772OnfuvuNaLiowPPu/PmKrfEYryNp3fYKyjNvstoBBw62PWRv8AVtlcHQWG3M9x50z0VxzHFRq2YNmsVbQijMnCeyWQ6AAm3K99Cp32NIwSZZoS2WwlXtmwsCdbk7D4VrCSkQXXLXstLixMbfRdGtvZ1O+2xrpde8V1WQN2r1qWjA3ty3ruWrJIOMXaorwUUeG5qDxUiGJpGvZAW01OndXLyPZrDolcOw1/z5XqmcW4Ywna3IJtYjSNNqPYjpXFDhY51kVes6sxZtC3aBZSN9gVPdfeql0X6SNPGTIju4OrAqqiyKcoIFrC5A52tvuc+PjbtlOSWglgsVLhn66O+fmoACtfTKVFhY/D3UrEcEWRzKyKGa5IGgFzcqLHQX1teiGBwryqGTDSEML3zadxBIG+49DU7DcPmObLhrZTlbMTobX57710ek67JzXwATwIDKYyFIvfS4YEaAnca2qPgeBDOJWJXrBcAqVFlOU3Da32I8POrhHwnEEX6qMCxN9DtuNzrTK4I5XVlQOdQ3ZUKRtfOLaHxFGFLFsMt3QL+Rxj6wuPLyrxwa8rnfkT91FY8NLykFu9VFvQjQjxoi/CSIs7zkDxIWw7yToKzwgvJWbKtLhWFhGGDEEblLgqcwB8VvULGYSOF+rzSNkCi+VD9UX1za+fOpnGcZCGjT5XGA8qh2MgYKACQxCNtmy6nSqNx3jLfKH6uVWS4yspuCMo2JPp6U8U+iW2bZ1VJaGpqqDsb+WteaGuYsGmCpWHgC08sVeYUhnmNV7psbYDEf8ApH7RViC0A6epbh+JP/T/ANS0R7Qn0fOctID1JGDdtlrxwVt3jv3ZvxFeymcjI+c10GliFibKC19BYE38rVKTg03OO3myD/VQxFs6Aj5z/wBr/UtaFh8MTVK9mUI+UOGA0h+PWIK0uFRXByv3G6O8OgsPWjcEWlQ8MunrU1pgkbMdlUsfQX+6uSStmiZXHmzzTPfsoREvdpq3xobNiYrktJGPN1H2mq97RYSnDYQ30mmDt5ukh+8D0rKmXwrfj4c1dkudF+g6YlOJuA6LEGyK2eyWQk5iwuCG1HdYijnSzIcLJlZSTc2Ug6HNrbzO9ZIKueNx2aJh/h+6331rLiSaomL0yweyxT1czA21j+yQ1eBO55/D/mqf7KEvhpj/AI1HuVvxrQOD2DXIvpzqOWTUnscUqFxpoD4D7K8Vp4r3bcqQRXTHoliYU7VCPaCQmAlY6Dsg+RZR99GYfpVUPa90hhjwnycm8kpUhRuqKwYue4XWw7z5GsJK5lLoziHECbhUqyC5wzxdUx3USPZl8tZNPLuqJ0Rmmd4oo5Sihi5F+yTY/cqj18KmdGcA8uGxcaKHa+HZRsGAklbW/LQ1a8T0XiwswWNbBWZm+sSXQXAJ1AF7DwUVo5JXEKb2NdN+nuJwkEOHw7tG0g69pBbMUY5VVSfo3ZGJI128adT21YkYEHq1eTIEMhOpYiQdYVUW0CZrae6gHtVwD5cLiCvzTQJFG1xqyvMzjLuNGWm8Nwd04I+LZlGdwkNjfTMYXBH1WIMnob6a1utJIyfZpXsv6Yy43ATidg0kAy5vrMpjJVn72uri+l7VSvbJxuRJY4FYhGQu6jZjnIW/fbITapHsMc5Mf+j1It5gSHb9r7aH+2Tg8rYqKRRdXCwrrrnzu1rcr5xbyNRJe9X9jXTO+zPpLKsOMUuzdTB1sQYlguUPcAHYXyaVXv5wYoyTpK75mDrOptqVOoI2FmHLu7qK+zfgUpGONtepkwxUmx6xtrHbQoQSTzFV3D8MdZpwxF4+sDAt2rhtTa9yPGpqOTKt0MymvQ7e/wC00t1rkI09/wBprdozNF43xqVev+bgWSCSxyxkK6MwKMCrAr2SO+5J7qKfzlaFxG0WeQ5THHFNLGzoRmcrnYhnUZbJcXud6D9JITkmlAvHNh1Ja/0XjdbAjfVWA811oT0sxOTGYVzyMZPkBCD99efFXR1MuXDPaHFPKqxvJGjFUUyHMVkcEKsi9rslgQGUkcjlO9kwXETLAJUlF2BKK0ZJcDQlAq5nF77A18+PN1WMLL/Z4hiP2Jbj+EVeOj+PlTEShpHISeYBWdiqiK6qApNhZco8gKvk4opWiItt0aFguPYiRFeL5JMGYqAJJENhfP8ATXQrtlIGt9qb6X8UEnCsQTkD9WpeMNcreRNGBAIPpVM4zEW4lNCllEsDTrbQh5oULi//AKi5qrvTbi8oxXV9Y5iaK6IxuFzAZrX27Ud7bVMeNNpL+jb0Rl6bMtgmHgUDYWcgeFs2o87023S2Qtm6qBT3hGH2NQQJSslegoo5smHYelszuqyMipmAY5C4UX1YKSb2F9Kj4vpJKHYIyMmYhW6iMFhfQkFSRccqGKleK0YoLZbugXGEimkeU2vCdgN86sbKLeOgrTeH8SSUXRgfUbcjodt9fCsEdthcg6ZSNwf/ABcUZxHGHwOPEsTdhwjsNw6OAXB9c1jyNck+PKRqnSNzGMWONnY2Cgk+QF6yj+feInjnmLFO0gRATlVPrix3uGANW/pXxG2EcA7o59AptWRcOmAw01za9gBzJ029KyjDV/wqwx0j6TTYmBesbMOs2sNCAw3Av31VZHqbErSQkKLlZCTryK/jeoD4Zr7bV1xikZNigaONNdGH+H7xQJUNEUkJU+Q/iWhoEaj7IU/okx/61vdGh++r/wAJhu/7J/CqD7IX/okw7p/tij/CtD4Q1iT4Vx8v7M2j0eGwpJFLpBrpj0QMSPY18/8ATjjIxHEJ30yh+rX9WPsA38bE+tbX0lxZjCFd84PoDqK+fOORFcTMp3Esl/32qoR91kyejR/ZBhS0spI7AWMk6fSTMQLeOYHu0NGOm8aRYqIiez4nMzR5dgBkQg7ashFA/ZZxQw4PHSAZmjCuB3kI5A9SoquDpJJjMWMRKVAjAyrdsqix7K6MdyzHxJrHG5ts0vSRZfauHOC4ZGqswCTMSqki+ZANvDN8aVHAsXRzDriIXfrcY2RMzRNrnyupynkptcEG9Q5eJpI6tJbsJ1alWa4Q5uzYRrcHO2t760UMmeNIysjJHJ1sa2NlcktmHjck+tbeovgjAuHRP2fJw+OaRJJGMsMiurBQosCVtYbi1r311qn9PuKtNjcMsVnSOdMuW1me41JG+za7WFFjxfFPGylZ3R+wwI0OYG66nmL1WuP9Hp5EjSGN4RGSVyqq2uNLFGB05eZ76FNN9Bi0Teh+NeL+UnEdz1sjgX0zr1pyDv17u8VUJsd1mNmlIF5oXJtcC5OW4BvvlB9at383RJq+DzudWa0QzMd2PaG5pnE+zXEdZ1yYVlBQLkBgVNgL3DaHxsdaIrb0D6KfIlRY9vU/aaN8S4TLGSDFkI3vIj/w2oKq23/OtatkUWzD4syRT5mv80CATcjNiLm/p1fnQz2hzAzIAdh9yWqTw/gU2STLmLtHly5CCRlBABOmjhduQPjUTpFwaZpgZEXRjcBlXSyW3Oh0NckaUjofRVpZLlmP0iWb1Nya0HGjJipyDa88jW8JY1a3+eqXH0fk1BeJR4yp+NXLiTwSTsZMRAY3jjV7SalhDCjEW8UOum1aclNEQ12SMXjg/EUcbHAL59nMLfCg3T8KcVEQQbxnUHcFpCD5b1BnQXXJisLFaFoiUaViwYuTfMhsTmGo2sLVE4rLnMbGaB+riWMLGZASFBGuZd7HUg+VKMKkmDlqg5wToFPiMpzwwxsL9ZJIuxFxZFOY38QKsbey/DxreTHI+tgIwAfd2rmqdF7QplAVI0VVACgM1gALaUpPaBiASVRVJ1LK7Kxv/iHat4XtXR7jL2lhxnQCIAsmJARfpFtbe4aetV7EcEQXtLoOeQ+/YU3j+mk065ZBmHjKxb94rm+NDBjlH9kR5TMP9NJKXljbj4Qzio77H6OvmBv8Naf6QglcO52aIgH9ViD9vxqFjn2I09b8u/nTUrMwS5NgAACTpfuHu+FKtphemjW8dGZsFGCbF4ACeYugvpVC4cyhMmW/MjQF1ynbxFz5+laFgMEY8HBG9syJlNttLiqZicAqydpihvmBHLtWXuAFr/HesU6K7IOEgWOMlWuzWuptpYsN/Kmvkt7kjU67j8ajys3Xnnr2QTpY3sNNqnxo5/s1/eP+6h2Ay+ENgQAx7s6j43pv5DkQt1YXYX6wN9ZeQNE4uHE6mFf32/3V7imHyxHsKuq7Ek/SHexoUt0DRevZItsLOe+Zf+0v41fcFJYelUH2Tt/Rpx3Sr/2wP9Iq7RyWHpWHN2y49E8GuXrPeI+1Pqp2QQh0ViobOVYlTlJ2ItcGoz+2C/0cPr/ik+4IK6orRDZZemR7K1g/SB74qc3veaTX9s1t3FMeMRh4JRp1ihrb2OmYehuKw3jAHyia399J/G1aRJZcegWPjiwuKzSoGcoFRiATlR9bE6i7W9KEcJ4ZJHv1TK1r9tDsCBa/iaZxuHjGFwjqArusgc69orIQpI77G1/CjnCHk6pVMJsotqJBfxrCera8loVh47uMxitcXtlv9tWWAx/3snoB/tobhMMWOq5fG7/fVh4fJMjKySxgg3FxzqE9FCZsTGsYC4jEZ81ypACi2gI7G9q4mKht2p8Te35+pRfiD4k2zYiA37XZANieRtUJzP8A30X7v/NOIM5w/FYfMM0+LAvrYnb0SpPFceuojxGNK8szOPtSkYKTEq11lgv4qfxo9ioMbLHmbEYc6bAEGt0ZszLicYP13P6x/EVVcStmIH591aHxlJgTneM+Rt9q1n+OPzjefnypeR+ANDhL5wYnYi9vpDnYHx3Bt4VxuF9gkL2lYkg3+jl5d+op2DpPKLA5W81F/eKP8O49A+pshtqreF9jz+2h5IaxZUsXhcuUWscgJ8yaZZdB5UexkuecPYAXTncAKRsTa97X2qfw3hsRle8seVk6vKxKsSTe4uLaWGpNPOkS4gXBxDqHYgXOe2guOwascHBpYOESO6lBLMra2u0eRCh8rkmrD0fhwkeHMErwt2WBzMlyCzW1B0Oo51M6b42McJRAwJPVBcuo7CqDcjQacjWHqNyr7NMVRkhNez0gtXlBJsBcnQAaknutXYc47nr2apQ4DiP7mT1Uj4GutwOcbxMPz3ChsdCZV+Zc2GnV+mp2+FRcLhHklWNBdycoHlvvsNzRnhWICFgyI4ZQCrrmGh3t33o1BxdYJXKwoDcgkLYkZr6kGsXOiqsuHGeILHALsA1tBoTck2Nu6qLxHGu4PZL7AEKR+keQ13qRxbii4hlc3QquUdkEEXJ1ufGoBhiJuJWS/IK1vdmNqxVIsHRwsx7cMjHvAK6eViDRHDYFB/Yye8/7akxQDliG/db8amQxnbrm8NG/GiUwSG4sMn9249f/AOaRxvDZYCQLar/EPCiSR5T2nJ8w9D+PsOpaz5tV07X6Q5GpjuSG+i2+yg/Mzj/Gn2NVxaWwv3D7Kpnsr/q5x/iT7HH3VaOJgiGXQ6RvyP6DeFLlWwgYticTG0bXB61pAyG9gEtJnB1t9Ix+47c4OFlCuC4DKNxe99DbZlO9ufv2o/0Z4v8AJ455BDFMciBRKgdQbubm/gDtvpU/h3T5pJVRsFgRmNjbDWOx727xXYjJkvobxtXwyYck54y7LzGQ5Tv35i1UDj6ZcVOO6aT+Nq1HByRTrFOIYY5GgQ/NxhAC0k6OBbxj86zbpelsbPb+8J94BPxNC7G+hXDMKJo1VnKiO5FkzHtN+sNL299WPCwxqADIxPeEYf6jQDhSyxlHVDYqBdl7JBA110O1WzDtISM0Qt39UfwrGd2XHon8PhW1wpcHmQfvNEYok54dj5A/cKZgWw0cL+wR94qZh8Q4YZJ478uX2tU0MecRHVcHIBbnmbXv2ph1i/8AxZP3XqcJZm3ni1+30Jr3Vz8niP73+2mkJkXDLAD2sNLbwWT8aIY44TKMmDmXTcrN/utSsNBir6GH1Lf7Kh+0HpVjMFCsLtCHlBydWSWVRu9iotvYHvv3VqkSytz8Qw7uyRls6kgrmYfR3sWNjbW45W9aqPEm+dbXu535DnRjo3gckbG1pZUtG1rmOO/bYX2L/RDam17DehnGoSJ31G42ZbfRHjSemNbRXsTw4IwFywPgVPx3pcPDkO8hXwK356bGjv8AN/ESfSWJBv2mLH4Xqdh+ijjfEZfCOMD4k/dSfPBeRrjfwQIejLDRiVFtOsjdc3lff0odxjAdUVAObNckKLAW7ydfgN6t381Y3/rJJpf15dPcKh8O4DEMbNGIlKpGhAbtAE5bntXrNfkR35KfEU+LEa2F7+Av9hqZJC+W7K6pcAsUYL5nTWtOw+Cyiyoq+Qt9goP07S2DOn11++oj+TlJKhvipXZSVWAfRlj9Ulv7yulWzAdK44gBE8SWFhYgHTQXLJr7qzsiuV2Uc6dGk8R6YzSABJoidf7eMD1UZcxoVHj8UNssg7g2b7Cap1dCDupYorJl16G4USSS5lBIUHUbEtrVwTha9wHpaqv7Nu1NItj/AFSm/IWYb/vCrN0h6SQ4Mqsl2ZtcqWJA72zMLX5d9jXFyQbno1i9bHTwle6kHhCfoKfMCmeA9LoMXKIkDq5BIzBQDYXIuGOtrn0NWP8Ak6snBrseVgL+SY/7tP3Vrg4Un6C+4VYP5PHdSRgPClQ7AjcKRt1+2g3Sjgi/J7Rr2mdFGrW1NXb5D40L47hOzF/+xEP81OOmD2gP0SwU0CyAhhnKnQ92bf8Aeo7JjJu9/fU3DYewp14b03yN7GopGe9K8TFhEeFEBln+dL3BCDOGVbW11VxbbXne1VDD8ZdZVkLByrBrMCQbe6tC6QdA/lMvWdayGwFsoIsO7a3vobH7K1H0pnPkqj7zXVHkjWzFxdhDgaKcNDKvYjMRSzNezLPKzanldzbzrOukUvW4mZ1uVZ9DY6iwA0rWuHdG1hhWMXYKWIzam7EE/ZUKXoVhyf6kehZfeAaPWVjwdGYcQwzhYw1vo6doEDYcjodqunRVkkUL1gLldEzOCthr4W9as+C6MxRAhYwL992/iJtU+Dgqi5VFBtvZVv4XNr+VQ+W1SRSjQPh4dYahvR2/GnfkY5Fx+2fxqo9OOITdYqfOxKn0cwZMxv8ASTa4Ay2t41AwPTDEx7v1g7nFz+8LH33qsJ14FlE0aLAR5dXlvb9IEX9xpP8AJyk6SyD0X/ZVcwXT6JtJUZD3jtr9x+Bo1heOYZ/ozx37i2U+5rVGU49xKpPyEIeEjliH9VX8BWaYp/lOMmeRmaKIkFuZjRiqKvi5GgH6RPKtFTHRk5VkRmN7KrqWNu6x8d6pT8HGHxEcKBpAZhM45kRRZvWzMCK1hO/FESiEYomN3YLmOpFiMoAsEBB2Uae/vqpcZf55+W3M/ojxrT+quARqCLg94IuDVF6S4f8ApL/sf9taxjyWzTGhxuOAbH3CuN0jPJb/AJ865huikh3FvWiuG6GD6xNThBFZSYJXpK9/oD3n8adwnGz1jOIBncAM2Y3IFrDUeFWfDdE0Gyk+dFYOj5GwC+gqG4LpDWRXcNj5W/sj+9+IFDOnDt8j1Fu2vO/Jq0BODEcwfSqt7UYMuCA01lX+F6jjazVIJ/qzH2pNOdWSQACSTYAC5J7gBvVhw3s/xTJmZerBF7Ne/rbavXOIrgpa0UxPRSdCbAMBzBA079TURuFTAXMbAeNIZoXslivLOf8Apx/xH8Ki+0bhN8fmYmzRIVHgt1I94Pvov7HYLviP1I/4noh7UcJkbDSnmXjItcfVYf6vhXOnXIX4KX0XwQjxcMgFvnlG/Jmy6AbCzVsnVeFZH8vyvBsFSRHNh+iwuT6A1feJe0eBTlgRpmvYHVVJ8LjM3uFHNG2gj0WEQGoXEOJwwf1siqf0b3b90a/CgaYfieN+kRhozyAKm3kO2fUii/CfZ1h4u1LeZu9vo3/V5+t6wxRQIPSuSYlcHh2k5Z2HZHoNPeRUjC9FsVI6SYqYAKwcRINLjUXsAPt86vEWHVAAoAA2AAA9wrjinQwWmCUUo4ZanNFemXW1LFDshHCivfJhUvJXCtFCsifJ6Q2FqYaQaGhkX5PaoZQlXPe2Rf4dKKSNYE9wJ91Ro4SFQDWxu2vgSCNNdbUAQ5uCqVKi6qd10aM+cUgZPcAfGq9jvZ9ExuEy+MLZf/hmJU/syL5VcGltTH8ogGkuWUR4pmW8W6EvGezLGb7CW+HbyvL8237Lmg+M6OYmIXfDyhf0shZD5Ot1Poa2/wCWqRY7Hccj50NbhuGBzKgjY/WiZoT/APEVvWq/IXlE+mzK+jfCMQZkkijYKrDM5UqgF7G7HTblv3VqkXCELGRls55jQqunZuNtr+7upeHwEGcOc7uv0TJNLLY96iRyAfG16ntMoqOTlT/UqMK7AmGUAFALZCVtcm1uWvgR6EVTOkkP9Jf9j/trVzkITFG30ZEVv2l7De+6H9mgHH8KWxDkDTs/wLU3TspfBZYcNUlFty++nlw3eaUsajxrGixccx8PdT6znupEclthanOupUKzuY+Xwqo+0bhMmIw6xxLmbrAbXAsAraksRpr8atUjX86hz4a/IHzJqoqmmJ7VFQ6KcCbCRrdFE2uaQRoTqds7DNtRjiHGpFjOi5uTAXJ8MguL/CikeEPfb3n7qXJgj3j1FdK5H5IpGcjiys/b1Nzmudb+Q29Kg4/iF4yEAzW0v561pM3AY3+mkbecan4kUx/MPCOO1Gg8rj4KQK0XKiGmUnoF0tjwPXNIrMXVAqrbUqXJuTtuKa6WdOJMflBRURCXUC5OtluWO9vADer/AMP9n2CjbMVMrXveRgQP2QAvvBpPSroLHiwpRxGyIVXbKRe4DW1sDfbvpZLKxVoyvrCddNPfr4Vr/QebBmCMosccpADqSBJn256kHcedViD2cYlQAMRFYbXVm+NhU+PoBiCLGXDjW5YLIbm1r5SbE+tXJqS7EtGkCJa6QKFcA4T8nhEZkaQgklmO5JubC/ZHgKI5awLOm1INeNeApAJtSSt6dKV4rToCI0VqSVqXTbJTAjGmylSSlJKUUBAxjWABO5A+/wC63rXStTVFIZKKAGYlDY0LbD1Ymj8KabDjuqcUNSK86sO+huJxRB5/D7xVufBr3VGk4apoUEPMrmExwJsSb+VqJxzc71M/kkUscP5UnxoeYNxvbKG9itz6EWIoVLI+Y3Ot6sxwFjQybhxzHsg/tW/01cYrolyCxxHjXVkvUUGlLLWNFhBTSTP3VEE+trfGlM9FCHs9cM1qaQ3qbFhRbXWrSFZGEpP4CpMMJO+n21ISMDlTgqsRWIWEd1OCIdwpVq4FPM3qqEKEa91KEI7qSop1KdCOLg17qUMItKvXc1FAKWMClUldaUKVAetXSK9Xr0UBw1yvVw0JAe0rxNerop0AgikOKetXClMCOaSwp8ikkUARjHSStSCKSRQBGZaadKmWpthQBEy0opT5Wm2PKigGgb0wY6dcUxmqaA//2Q=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669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381000</xdr:colOff>
      <xdr:row>0</xdr:row>
      <xdr:rowOff>0</xdr:rowOff>
    </xdr:from>
    <xdr:to>
      <xdr:col>6</xdr:col>
      <xdr:colOff>626421</xdr:colOff>
      <xdr:row>7</xdr:row>
      <xdr:rowOff>142875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4050" y="0"/>
          <a:ext cx="2960046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A5" sqref="A5"/>
    </sheetView>
  </sheetViews>
  <sheetFormatPr baseColWidth="10" defaultRowHeight="12.75" x14ac:dyDescent="0.2"/>
  <cols>
    <col min="1" max="1" width="7.5703125" style="7" customWidth="1"/>
    <col min="2" max="2" width="16.140625" style="6" bestFit="1" customWidth="1"/>
    <col min="3" max="3" width="15.140625" style="6" customWidth="1"/>
    <col min="4" max="4" width="18.28515625" customWidth="1"/>
    <col min="5" max="5" width="14.42578125" customWidth="1"/>
    <col min="8" max="9" width="14.7109375" bestFit="1" customWidth="1"/>
  </cols>
  <sheetData>
    <row r="1" spans="1:12" ht="45" customHeight="1" x14ac:dyDescent="0.45">
      <c r="A1" s="14"/>
    </row>
    <row r="2" spans="1:12" ht="15" customHeight="1" x14ac:dyDescent="0.2">
      <c r="G2" s="13"/>
      <c r="H2" s="13"/>
      <c r="I2" s="15"/>
      <c r="J2" s="16"/>
    </row>
    <row r="3" spans="1:12" ht="15" customHeight="1" x14ac:dyDescent="0.2">
      <c r="G3" s="13"/>
      <c r="H3" s="13"/>
      <c r="I3" s="15"/>
      <c r="J3" s="16"/>
    </row>
    <row r="4" spans="1:12" ht="15" customHeight="1" x14ac:dyDescent="0.2"/>
    <row r="5" spans="1:12" ht="32.25" customHeight="1" x14ac:dyDescent="0.35">
      <c r="A5" s="19" t="s">
        <v>4</v>
      </c>
      <c r="B5" s="19" t="s">
        <v>34</v>
      </c>
      <c r="C5" s="62" t="s">
        <v>3</v>
      </c>
      <c r="D5" s="62" t="s">
        <v>35</v>
      </c>
      <c r="F5" s="77" t="s">
        <v>2</v>
      </c>
      <c r="G5" s="78"/>
      <c r="H5" s="24">
        <v>7.2500000000000004E-3</v>
      </c>
    </row>
    <row r="6" spans="1:12" ht="15.95" customHeight="1" x14ac:dyDescent="0.2">
      <c r="A6" s="17">
        <v>1</v>
      </c>
      <c r="B6" s="71">
        <v>10000</v>
      </c>
      <c r="C6" s="72"/>
      <c r="D6" s="72">
        <f>B6+C6</f>
        <v>10000</v>
      </c>
      <c r="F6" s="13"/>
      <c r="G6" s="13"/>
      <c r="H6" s="15"/>
      <c r="I6" s="23"/>
    </row>
    <row r="7" spans="1:12" ht="15.95" customHeight="1" x14ac:dyDescent="0.2">
      <c r="A7" s="17">
        <v>2</v>
      </c>
      <c r="B7" s="71">
        <f>D6</f>
        <v>10000</v>
      </c>
      <c r="C7" s="72"/>
      <c r="D7" s="72"/>
    </row>
    <row r="8" spans="1:12" ht="15.95" customHeight="1" x14ac:dyDescent="0.2">
      <c r="A8" s="17">
        <v>3</v>
      </c>
      <c r="B8" s="71">
        <f t="shared" ref="B8:B25" si="0">D7</f>
        <v>0</v>
      </c>
      <c r="C8" s="72"/>
      <c r="D8" s="72"/>
    </row>
    <row r="9" spans="1:12" s="8" customFormat="1" ht="15.95" customHeight="1" x14ac:dyDescent="0.2">
      <c r="A9" s="18">
        <v>4</v>
      </c>
      <c r="B9" s="71">
        <f t="shared" si="0"/>
        <v>0</v>
      </c>
      <c r="C9" s="72"/>
      <c r="D9" s="72"/>
      <c r="E9" s="12"/>
    </row>
    <row r="10" spans="1:12" ht="15.95" customHeight="1" x14ac:dyDescent="0.2">
      <c r="A10" s="17">
        <v>5</v>
      </c>
      <c r="B10" s="71">
        <f t="shared" si="0"/>
        <v>0</v>
      </c>
      <c r="C10" s="72"/>
      <c r="D10" s="72"/>
    </row>
    <row r="11" spans="1:12" ht="15.95" customHeight="1" x14ac:dyDescent="0.2">
      <c r="A11" s="17">
        <v>6</v>
      </c>
      <c r="B11" s="71">
        <f t="shared" si="0"/>
        <v>0</v>
      </c>
      <c r="C11" s="72"/>
      <c r="D11" s="72"/>
    </row>
    <row r="12" spans="1:12" ht="15.95" customHeight="1" x14ac:dyDescent="0.2">
      <c r="A12" s="17">
        <v>7</v>
      </c>
      <c r="B12" s="71">
        <f t="shared" si="0"/>
        <v>0</v>
      </c>
      <c r="C12" s="72"/>
      <c r="D12" s="72"/>
    </row>
    <row r="13" spans="1:12" ht="15.95" customHeight="1" x14ac:dyDescent="0.2">
      <c r="A13" s="17">
        <v>8</v>
      </c>
      <c r="B13" s="71">
        <f t="shared" si="0"/>
        <v>0</v>
      </c>
      <c r="C13" s="72"/>
      <c r="D13" s="72"/>
    </row>
    <row r="14" spans="1:12" ht="15.95" customHeight="1" x14ac:dyDescent="0.2">
      <c r="A14" s="17">
        <v>9</v>
      </c>
      <c r="B14" s="71">
        <f t="shared" si="0"/>
        <v>0</v>
      </c>
      <c r="C14" s="72"/>
      <c r="D14" s="72"/>
    </row>
    <row r="15" spans="1:12" ht="15.95" customHeight="1" x14ac:dyDescent="0.2">
      <c r="A15" s="17">
        <v>10</v>
      </c>
      <c r="B15" s="71">
        <f t="shared" si="0"/>
        <v>0</v>
      </c>
      <c r="C15" s="72"/>
      <c r="D15" s="72"/>
    </row>
    <row r="16" spans="1:12" ht="15.95" customHeight="1" x14ac:dyDescent="0.25">
      <c r="A16" s="17">
        <v>11</v>
      </c>
      <c r="B16" s="71">
        <f t="shared" si="0"/>
        <v>0</v>
      </c>
      <c r="C16" s="72"/>
      <c r="D16" s="72"/>
      <c r="L16" s="50"/>
    </row>
    <row r="17" spans="1:4" ht="15.95" customHeight="1" x14ac:dyDescent="0.2">
      <c r="A17" s="17">
        <v>12</v>
      </c>
      <c r="B17" s="71">
        <f t="shared" si="0"/>
        <v>0</v>
      </c>
      <c r="C17" s="72"/>
      <c r="D17" s="72"/>
    </row>
    <row r="18" spans="1:4" ht="15.95" customHeight="1" x14ac:dyDescent="0.2">
      <c r="A18" s="17">
        <v>13</v>
      </c>
      <c r="B18" s="71">
        <f t="shared" si="0"/>
        <v>0</v>
      </c>
      <c r="C18" s="72"/>
      <c r="D18" s="72"/>
    </row>
    <row r="19" spans="1:4" ht="15.95" customHeight="1" x14ac:dyDescent="0.2">
      <c r="A19" s="17">
        <v>14</v>
      </c>
      <c r="B19" s="71">
        <f t="shared" si="0"/>
        <v>0</v>
      </c>
      <c r="C19" s="72"/>
      <c r="D19" s="72"/>
    </row>
    <row r="20" spans="1:4" ht="15.95" customHeight="1" x14ac:dyDescent="0.2">
      <c r="A20" s="17">
        <v>15</v>
      </c>
      <c r="B20" s="71">
        <f t="shared" si="0"/>
        <v>0</v>
      </c>
      <c r="C20" s="72"/>
      <c r="D20" s="72"/>
    </row>
    <row r="21" spans="1:4" ht="15.95" customHeight="1" x14ac:dyDescent="0.2">
      <c r="A21" s="17">
        <v>16</v>
      </c>
      <c r="B21" s="71">
        <f t="shared" si="0"/>
        <v>0</v>
      </c>
      <c r="C21" s="72"/>
      <c r="D21" s="72"/>
    </row>
    <row r="22" spans="1:4" ht="15.95" customHeight="1" x14ac:dyDescent="0.2">
      <c r="A22" s="17">
        <v>17</v>
      </c>
      <c r="B22" s="71">
        <f t="shared" si="0"/>
        <v>0</v>
      </c>
      <c r="C22" s="72"/>
      <c r="D22" s="72"/>
    </row>
    <row r="23" spans="1:4" ht="15.95" customHeight="1" x14ac:dyDescent="0.2">
      <c r="A23" s="17">
        <v>18</v>
      </c>
      <c r="B23" s="71">
        <f t="shared" si="0"/>
        <v>0</v>
      </c>
      <c r="C23" s="72"/>
      <c r="D23" s="72"/>
    </row>
    <row r="24" spans="1:4" ht="15.95" customHeight="1" x14ac:dyDescent="0.2">
      <c r="A24" s="17">
        <v>19</v>
      </c>
      <c r="B24" s="71">
        <f t="shared" si="0"/>
        <v>0</v>
      </c>
      <c r="C24" s="72"/>
      <c r="D24" s="72"/>
    </row>
    <row r="25" spans="1:4" ht="15.95" customHeight="1" x14ac:dyDescent="0.2">
      <c r="A25" s="17">
        <v>20</v>
      </c>
      <c r="B25" s="71">
        <f t="shared" si="0"/>
        <v>0</v>
      </c>
      <c r="C25" s="72"/>
      <c r="D25" s="72"/>
    </row>
    <row r="30" spans="1:4" x14ac:dyDescent="0.2">
      <c r="A30"/>
      <c r="B30"/>
      <c r="C30"/>
    </row>
    <row r="31" spans="1:4" x14ac:dyDescent="0.2">
      <c r="A31"/>
      <c r="B31"/>
      <c r="C31"/>
    </row>
    <row r="32" spans="1:4" x14ac:dyDescent="0.2">
      <c r="A32"/>
      <c r="B32"/>
      <c r="C32"/>
    </row>
    <row r="33" spans="1:3" x14ac:dyDescent="0.2">
      <c r="A33"/>
      <c r="B33"/>
      <c r="C33"/>
    </row>
    <row r="34" spans="1:3" x14ac:dyDescent="0.2">
      <c r="A34"/>
      <c r="B34"/>
      <c r="C34"/>
    </row>
  </sheetData>
  <mergeCells count="1">
    <mergeCell ref="F5:G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7.5703125" style="7" customWidth="1"/>
    <col min="2" max="3" width="18.28515625" customWidth="1"/>
    <col min="4" max="4" width="5.42578125" customWidth="1"/>
  </cols>
  <sheetData>
    <row r="1" spans="1:4" ht="45" customHeight="1" x14ac:dyDescent="0.45">
      <c r="A1" s="14"/>
    </row>
    <row r="2" spans="1:4" ht="15" customHeight="1" x14ac:dyDescent="0.2"/>
    <row r="3" spans="1:4" ht="15" customHeight="1" x14ac:dyDescent="0.2"/>
    <row r="4" spans="1:4" ht="15" customHeight="1" x14ac:dyDescent="0.2"/>
    <row r="5" spans="1:4" ht="32.25" customHeight="1" x14ac:dyDescent="0.25">
      <c r="A5" s="19" t="s">
        <v>4</v>
      </c>
      <c r="B5" s="19" t="s">
        <v>82</v>
      </c>
      <c r="C5" s="19" t="s">
        <v>83</v>
      </c>
    </row>
    <row r="6" spans="1:4" ht="15.95" customHeight="1" x14ac:dyDescent="0.2">
      <c r="A6" s="17">
        <v>1</v>
      </c>
      <c r="B6" s="72">
        <v>11000</v>
      </c>
      <c r="C6" s="71">
        <v>11400</v>
      </c>
    </row>
    <row r="7" spans="1:4" ht="15.95" customHeight="1" x14ac:dyDescent="0.2">
      <c r="A7" s="17">
        <v>2</v>
      </c>
      <c r="B7" s="71">
        <v>12100</v>
      </c>
      <c r="C7" s="71">
        <v>12996</v>
      </c>
    </row>
    <row r="8" spans="1:4" ht="15.95" customHeight="1" x14ac:dyDescent="0.2">
      <c r="A8" s="17">
        <v>3</v>
      </c>
      <c r="B8" s="71">
        <v>13310</v>
      </c>
      <c r="C8" s="71">
        <v>14815.44</v>
      </c>
    </row>
    <row r="9" spans="1:4" s="20" customFormat="1" ht="15.95" customHeight="1" x14ac:dyDescent="0.2">
      <c r="A9" s="17">
        <v>4</v>
      </c>
      <c r="B9" s="71">
        <v>14641</v>
      </c>
      <c r="C9" s="71">
        <v>16889.601600000002</v>
      </c>
      <c r="D9" s="12"/>
    </row>
    <row r="10" spans="1:4" ht="15.95" customHeight="1" x14ac:dyDescent="0.2">
      <c r="A10" s="17">
        <v>5</v>
      </c>
      <c r="B10" s="71">
        <v>16105.1</v>
      </c>
      <c r="C10" s="71">
        <v>19254.145824000003</v>
      </c>
    </row>
    <row r="11" spans="1:4" ht="15.95" customHeight="1" x14ac:dyDescent="0.2">
      <c r="A11" s="17">
        <v>6</v>
      </c>
      <c r="B11" s="71">
        <v>17715.61</v>
      </c>
      <c r="C11" s="71">
        <v>21949.726239360003</v>
      </c>
    </row>
    <row r="12" spans="1:4" ht="15.95" customHeight="1" x14ac:dyDescent="0.2">
      <c r="A12" s="17">
        <v>7</v>
      </c>
      <c r="B12" s="71">
        <v>19487.171000000002</v>
      </c>
      <c r="C12" s="71">
        <v>25022.687912870402</v>
      </c>
    </row>
    <row r="13" spans="1:4" ht="15.95" customHeight="1" x14ac:dyDescent="0.2">
      <c r="A13" s="17">
        <v>8</v>
      </c>
      <c r="B13" s="71">
        <v>21435.888100000004</v>
      </c>
      <c r="C13" s="71">
        <v>28525.864220672258</v>
      </c>
    </row>
    <row r="14" spans="1:4" ht="15.95" customHeight="1" x14ac:dyDescent="0.2">
      <c r="A14" s="17">
        <v>9</v>
      </c>
      <c r="B14" s="71">
        <v>23579.476910000005</v>
      </c>
      <c r="C14" s="71">
        <v>32519.485211566374</v>
      </c>
    </row>
    <row r="15" spans="1:4" ht="15.95" customHeight="1" x14ac:dyDescent="0.2">
      <c r="A15" s="17">
        <v>10</v>
      </c>
      <c r="B15" s="71">
        <v>25937.424601000006</v>
      </c>
      <c r="C15" s="71">
        <v>37072.213141185668</v>
      </c>
    </row>
    <row r="16" spans="1:4" ht="15.95" customHeight="1" x14ac:dyDescent="0.2">
      <c r="A16" s="17">
        <v>11</v>
      </c>
      <c r="B16" s="71">
        <v>28531.167061100008</v>
      </c>
      <c r="C16" s="71">
        <v>42262.322980951663</v>
      </c>
    </row>
    <row r="17" spans="1:3" ht="15.95" customHeight="1" x14ac:dyDescent="0.2">
      <c r="A17" s="17">
        <v>12</v>
      </c>
      <c r="B17" s="71">
        <v>31384.28376721001</v>
      </c>
      <c r="C17" s="71">
        <v>48179.048198284894</v>
      </c>
    </row>
    <row r="18" spans="1:3" ht="15.95" customHeight="1" x14ac:dyDescent="0.2">
      <c r="A18" s="17">
        <v>13</v>
      </c>
      <c r="B18" s="71">
        <v>34522.712143931014</v>
      </c>
      <c r="C18" s="71">
        <v>54924.114946044778</v>
      </c>
    </row>
    <row r="19" spans="1:3" ht="15.95" customHeight="1" x14ac:dyDescent="0.2">
      <c r="A19" s="17">
        <v>14</v>
      </c>
      <c r="B19" s="71">
        <v>37974.983358324112</v>
      </c>
      <c r="C19" s="71">
        <v>62613.491038491047</v>
      </c>
    </row>
    <row r="20" spans="1:3" ht="15.95" customHeight="1" x14ac:dyDescent="0.2">
      <c r="A20" s="17">
        <v>15</v>
      </c>
      <c r="B20" s="71">
        <v>41772.481694156522</v>
      </c>
      <c r="C20" s="71">
        <v>71379.379783879791</v>
      </c>
    </row>
    <row r="21" spans="1:3" ht="15.95" customHeight="1" x14ac:dyDescent="0.2">
      <c r="A21" s="17">
        <v>16</v>
      </c>
      <c r="B21" s="71">
        <v>45949.729863572175</v>
      </c>
      <c r="C21" s="71">
        <v>81372.492953622961</v>
      </c>
    </row>
    <row r="22" spans="1:3" ht="15.95" customHeight="1" x14ac:dyDescent="0.2">
      <c r="A22" s="17">
        <v>17</v>
      </c>
      <c r="B22" s="71">
        <v>50544.702849929396</v>
      </c>
      <c r="C22" s="71">
        <v>92764.641967130185</v>
      </c>
    </row>
    <row r="23" spans="1:3" ht="15.95" customHeight="1" x14ac:dyDescent="0.2">
      <c r="A23" s="17">
        <v>18</v>
      </c>
      <c r="B23" s="71">
        <v>55599.173134922334</v>
      </c>
      <c r="C23" s="71">
        <v>105751.69184252841</v>
      </c>
    </row>
    <row r="24" spans="1:3" ht="15.95" customHeight="1" x14ac:dyDescent="0.2">
      <c r="A24" s="17">
        <v>19</v>
      </c>
      <c r="B24" s="71">
        <v>61159.090448414565</v>
      </c>
      <c r="C24" s="71">
        <v>120556.92870048239</v>
      </c>
    </row>
    <row r="25" spans="1:3" ht="15.95" customHeight="1" x14ac:dyDescent="0.2">
      <c r="A25" s="17">
        <v>20</v>
      </c>
      <c r="B25" s="71">
        <v>67274.999493256022</v>
      </c>
      <c r="C25" s="71">
        <v>137434.89871854993</v>
      </c>
    </row>
    <row r="26" spans="1:3" ht="14.25" x14ac:dyDescent="0.2">
      <c r="A26" s="17">
        <v>21</v>
      </c>
      <c r="B26" s="71">
        <v>74002.499442581626</v>
      </c>
      <c r="C26" s="71">
        <v>156675.78453914693</v>
      </c>
    </row>
    <row r="27" spans="1:3" ht="14.25" x14ac:dyDescent="0.2">
      <c r="A27" s="17">
        <v>22</v>
      </c>
      <c r="B27" s="71">
        <v>81402.749386839787</v>
      </c>
      <c r="C27" s="71">
        <v>178610.3943746275</v>
      </c>
    </row>
    <row r="28" spans="1:3" ht="14.25" x14ac:dyDescent="0.2">
      <c r="A28" s="17">
        <v>23</v>
      </c>
      <c r="B28" s="71">
        <v>89543.024325523758</v>
      </c>
      <c r="C28" s="71">
        <v>203615.84958707535</v>
      </c>
    </row>
    <row r="29" spans="1:3" ht="14.25" x14ac:dyDescent="0.2">
      <c r="A29" s="17">
        <v>24</v>
      </c>
      <c r="B29" s="71">
        <v>98497.326758076131</v>
      </c>
      <c r="C29" s="71">
        <v>232122.0685292659</v>
      </c>
    </row>
    <row r="30" spans="1:3" ht="14.25" x14ac:dyDescent="0.2">
      <c r="A30" s="17">
        <v>25</v>
      </c>
      <c r="B30" s="71">
        <v>108347.05943388374</v>
      </c>
      <c r="C30" s="71">
        <v>264619.15812336316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9" sqref="A9"/>
    </sheetView>
  </sheetViews>
  <sheetFormatPr baseColWidth="10" defaultRowHeight="18.600000000000001" customHeight="1" x14ac:dyDescent="0.2"/>
  <cols>
    <col min="1" max="1" width="11.42578125" style="1"/>
    <col min="2" max="2" width="15.42578125" style="1" bestFit="1" customWidth="1"/>
    <col min="3" max="3" width="20.5703125" style="2" customWidth="1"/>
    <col min="4" max="4" width="18.140625" style="2" bestFit="1" customWidth="1"/>
    <col min="5" max="5" width="16" style="2" customWidth="1"/>
    <col min="6" max="16384" width="11.42578125" style="1"/>
  </cols>
  <sheetData>
    <row r="1" spans="1:11" ht="34.5" x14ac:dyDescent="0.2">
      <c r="A1" s="22" t="s">
        <v>84</v>
      </c>
      <c r="C1" s="1"/>
      <c r="D1" s="1"/>
      <c r="E1" s="1"/>
    </row>
    <row r="2" spans="1:11" ht="18.600000000000001" customHeight="1" x14ac:dyDescent="0.2">
      <c r="C2" s="1"/>
      <c r="D2" s="1"/>
      <c r="E2" s="1"/>
    </row>
    <row r="3" spans="1:11" ht="18.600000000000001" customHeight="1" x14ac:dyDescent="0.2">
      <c r="C3" s="1"/>
      <c r="D3" s="1"/>
      <c r="E3" s="1"/>
    </row>
    <row r="4" spans="1:11" ht="18.600000000000001" customHeight="1" x14ac:dyDescent="0.2">
      <c r="C4" s="1"/>
      <c r="D4" s="1"/>
      <c r="E4" s="1"/>
    </row>
    <row r="5" spans="1:11" ht="18.600000000000001" customHeight="1" x14ac:dyDescent="0.2">
      <c r="C5" s="1"/>
      <c r="D5" s="1"/>
      <c r="E5" s="1"/>
    </row>
    <row r="6" spans="1:11" ht="25.5" customHeight="1" x14ac:dyDescent="0.2">
      <c r="C6" s="1"/>
      <c r="D6" s="1"/>
      <c r="E6" s="1"/>
    </row>
    <row r="7" spans="1:11" ht="29.25" customHeight="1" x14ac:dyDescent="0.2">
      <c r="C7" s="1"/>
      <c r="D7" s="1"/>
      <c r="E7" s="1"/>
      <c r="G7" s="21"/>
    </row>
    <row r="8" spans="1:11" ht="25.5" customHeight="1" thickBot="1" x14ac:dyDescent="0.25">
      <c r="C8" s="1"/>
      <c r="D8" s="1"/>
      <c r="E8" s="1"/>
    </row>
    <row r="9" spans="1:11" ht="25.5" customHeight="1" thickBot="1" x14ac:dyDescent="0.25">
      <c r="A9" s="45" t="s">
        <v>6</v>
      </c>
      <c r="B9" s="46" t="s">
        <v>5</v>
      </c>
      <c r="C9" s="46" t="s">
        <v>90</v>
      </c>
      <c r="D9" s="46" t="s">
        <v>91</v>
      </c>
      <c r="E9" s="63" t="s">
        <v>1</v>
      </c>
    </row>
    <row r="10" spans="1:11" ht="18.600000000000001" customHeight="1" x14ac:dyDescent="0.2">
      <c r="A10" s="29" t="s">
        <v>53</v>
      </c>
      <c r="B10" s="29" t="s">
        <v>62</v>
      </c>
      <c r="C10" s="30">
        <v>74</v>
      </c>
      <c r="D10" s="30">
        <v>1.93</v>
      </c>
      <c r="E10" s="64"/>
    </row>
    <row r="11" spans="1:11" ht="18.600000000000001" customHeight="1" x14ac:dyDescent="0.2">
      <c r="A11" s="25" t="s">
        <v>50</v>
      </c>
      <c r="B11" s="25" t="s">
        <v>63</v>
      </c>
      <c r="C11" s="26">
        <v>51</v>
      </c>
      <c r="D11" s="26">
        <v>2.0299999999999998</v>
      </c>
      <c r="E11" s="65"/>
    </row>
    <row r="12" spans="1:11" ht="18.600000000000001" customHeight="1" x14ac:dyDescent="0.2">
      <c r="A12" s="25" t="s">
        <v>37</v>
      </c>
      <c r="B12" s="25" t="s">
        <v>64</v>
      </c>
      <c r="C12" s="26">
        <v>66</v>
      </c>
      <c r="D12" s="26">
        <v>1.92</v>
      </c>
      <c r="E12" s="65"/>
      <c r="K12"/>
    </row>
    <row r="13" spans="1:11" ht="18.600000000000001" customHeight="1" x14ac:dyDescent="0.2">
      <c r="A13" s="25" t="s">
        <v>65</v>
      </c>
      <c r="B13" s="25" t="s">
        <v>11</v>
      </c>
      <c r="C13" s="26">
        <v>71</v>
      </c>
      <c r="D13" s="26">
        <v>1.77</v>
      </c>
      <c r="E13" s="65"/>
    </row>
    <row r="14" spans="1:11" ht="18.600000000000001" customHeight="1" x14ac:dyDescent="0.2">
      <c r="A14" s="25" t="s">
        <v>66</v>
      </c>
      <c r="B14" s="25" t="s">
        <v>10</v>
      </c>
      <c r="C14" s="26">
        <v>78</v>
      </c>
      <c r="D14" s="26">
        <v>1.45</v>
      </c>
      <c r="E14" s="65"/>
    </row>
    <row r="15" spans="1:11" ht="18.600000000000001" customHeight="1" x14ac:dyDescent="0.2">
      <c r="A15" s="25" t="s">
        <v>67</v>
      </c>
      <c r="B15" s="25" t="s">
        <v>38</v>
      </c>
      <c r="C15" s="26">
        <v>69</v>
      </c>
      <c r="D15" s="26">
        <v>2.02</v>
      </c>
      <c r="E15" s="65"/>
    </row>
    <row r="16" spans="1:11" ht="18.600000000000001" customHeight="1" x14ac:dyDescent="0.2">
      <c r="A16" s="25" t="s">
        <v>54</v>
      </c>
      <c r="B16" s="25" t="s">
        <v>18</v>
      </c>
      <c r="C16" s="26">
        <v>52</v>
      </c>
      <c r="D16" s="26">
        <v>1.51</v>
      </c>
      <c r="E16" s="65"/>
    </row>
    <row r="17" spans="1:5" ht="18.600000000000001" customHeight="1" x14ac:dyDescent="0.2">
      <c r="A17" s="28" t="s">
        <v>55</v>
      </c>
      <c r="B17" s="28" t="s">
        <v>56</v>
      </c>
      <c r="C17" s="26">
        <v>50</v>
      </c>
      <c r="D17" s="26">
        <v>1.56</v>
      </c>
      <c r="E17" s="65"/>
    </row>
    <row r="18" spans="1:5" ht="18.600000000000001" customHeight="1" x14ac:dyDescent="0.2">
      <c r="A18" s="25" t="s">
        <v>43</v>
      </c>
      <c r="B18" s="25" t="s">
        <v>57</v>
      </c>
      <c r="C18" s="26">
        <v>66</v>
      </c>
      <c r="D18" s="26">
        <v>1.49</v>
      </c>
      <c r="E18" s="65"/>
    </row>
    <row r="19" spans="1:5" ht="18.600000000000001" customHeight="1" x14ac:dyDescent="0.2">
      <c r="A19" s="28" t="s">
        <v>58</v>
      </c>
      <c r="B19" s="28" t="s">
        <v>13</v>
      </c>
      <c r="C19" s="26">
        <v>95</v>
      </c>
      <c r="D19" s="26">
        <v>1.48</v>
      </c>
      <c r="E19" s="65"/>
    </row>
    <row r="20" spans="1:5" ht="18.600000000000001" customHeight="1" x14ac:dyDescent="0.2">
      <c r="A20" s="25" t="s">
        <v>59</v>
      </c>
      <c r="B20" s="25" t="s">
        <v>61</v>
      </c>
      <c r="C20" s="26">
        <v>101</v>
      </c>
      <c r="D20" s="26">
        <v>1.79</v>
      </c>
      <c r="E20" s="65"/>
    </row>
    <row r="21" spans="1:5" ht="18.600000000000001" customHeight="1" x14ac:dyDescent="0.2">
      <c r="A21" s="28" t="s">
        <v>37</v>
      </c>
      <c r="B21" s="28" t="s">
        <v>14</v>
      </c>
      <c r="C21" s="26">
        <v>69</v>
      </c>
      <c r="D21" s="26">
        <v>1.93</v>
      </c>
      <c r="E21" s="65"/>
    </row>
    <row r="22" spans="1:5" ht="18.600000000000001" customHeight="1" x14ac:dyDescent="0.2">
      <c r="A22" s="25" t="s">
        <v>51</v>
      </c>
      <c r="B22" s="25" t="s">
        <v>49</v>
      </c>
      <c r="C22" s="26">
        <v>80</v>
      </c>
      <c r="D22" s="26">
        <v>1.68</v>
      </c>
      <c r="E22" s="65"/>
    </row>
    <row r="23" spans="1:5" ht="18.600000000000001" customHeight="1" x14ac:dyDescent="0.2">
      <c r="A23" s="28" t="s">
        <v>60</v>
      </c>
      <c r="B23" s="28" t="s">
        <v>57</v>
      </c>
      <c r="C23" s="26">
        <v>48</v>
      </c>
      <c r="D23" s="26">
        <v>1.57</v>
      </c>
      <c r="E23" s="65"/>
    </row>
    <row r="24" spans="1:5" ht="18.600000000000001" customHeight="1" x14ac:dyDescent="0.2">
      <c r="A24" s="25" t="s">
        <v>55</v>
      </c>
      <c r="B24" s="25" t="s">
        <v>15</v>
      </c>
      <c r="C24" s="26">
        <v>62</v>
      </c>
      <c r="D24" s="26">
        <v>1.72</v>
      </c>
      <c r="E24" s="65"/>
    </row>
  </sheetData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0"/>
  <sheetViews>
    <sheetView workbookViewId="0">
      <selection activeCell="A9" sqref="A9"/>
    </sheetView>
  </sheetViews>
  <sheetFormatPr baseColWidth="10" defaultRowHeight="18.600000000000001" customHeight="1" x14ac:dyDescent="0.2"/>
  <cols>
    <col min="1" max="1" width="11.42578125" style="1"/>
    <col min="2" max="2" width="15.42578125" style="1" bestFit="1" customWidth="1"/>
    <col min="3" max="3" width="20.5703125" style="2" bestFit="1" customWidth="1"/>
    <col min="4" max="4" width="18.140625" style="2" bestFit="1" customWidth="1"/>
    <col min="5" max="5" width="16" style="2" customWidth="1"/>
    <col min="6" max="6" width="22.7109375" style="2" customWidth="1"/>
    <col min="7" max="7" width="11.85546875" style="2" customWidth="1"/>
    <col min="8" max="8" width="13.140625" style="3" customWidth="1"/>
    <col min="9" max="9" width="21.42578125" style="2" customWidth="1"/>
    <col min="10" max="23" width="11.42578125" style="1"/>
    <col min="24" max="24" width="16.7109375" style="1" bestFit="1" customWidth="1"/>
    <col min="25" max="16384" width="11.42578125" style="1"/>
  </cols>
  <sheetData>
    <row r="1" spans="1:79" ht="35.25" thickBot="1" x14ac:dyDescent="0.25">
      <c r="A1" s="22" t="s">
        <v>84</v>
      </c>
      <c r="C1" s="1"/>
      <c r="D1" s="1"/>
      <c r="E1" s="1"/>
      <c r="F1" s="1"/>
      <c r="G1" s="1"/>
      <c r="H1" s="1"/>
      <c r="I1" s="1"/>
    </row>
    <row r="2" spans="1:79" ht="18.600000000000001" customHeight="1" thickTop="1" thickBot="1" x14ac:dyDescent="0.25">
      <c r="C2" s="1"/>
      <c r="D2" s="1"/>
      <c r="E2" s="1"/>
      <c r="G2" s="79" t="s">
        <v>89</v>
      </c>
      <c r="H2" s="80"/>
      <c r="I2" s="32" t="s">
        <v>80</v>
      </c>
    </row>
    <row r="3" spans="1:79" ht="18.600000000000001" customHeight="1" thickTop="1" thickBot="1" x14ac:dyDescent="0.25">
      <c r="C3" s="1"/>
      <c r="D3" s="1"/>
      <c r="E3" s="1"/>
      <c r="G3" s="60" t="s">
        <v>94</v>
      </c>
      <c r="H3" s="33">
        <v>18.5</v>
      </c>
      <c r="I3" s="34" t="s">
        <v>85</v>
      </c>
    </row>
    <row r="4" spans="1:79" ht="18.600000000000001" customHeight="1" thickBot="1" x14ac:dyDescent="0.25">
      <c r="C4" s="1"/>
      <c r="D4" s="1"/>
      <c r="E4" s="1"/>
      <c r="G4" s="61"/>
      <c r="H4" s="35" t="s">
        <v>95</v>
      </c>
      <c r="I4" s="36" t="s">
        <v>86</v>
      </c>
    </row>
    <row r="5" spans="1:79" ht="18.600000000000001" customHeight="1" thickBot="1" x14ac:dyDescent="0.25">
      <c r="C5" s="1"/>
      <c r="D5" s="1"/>
      <c r="E5" s="1"/>
      <c r="G5" s="61" t="s">
        <v>88</v>
      </c>
      <c r="H5" s="35">
        <v>25</v>
      </c>
      <c r="I5" s="36" t="s">
        <v>87</v>
      </c>
    </row>
    <row r="6" spans="1:79" ht="18.600000000000001" customHeight="1" x14ac:dyDescent="0.2">
      <c r="C6" s="1"/>
      <c r="D6" s="1"/>
      <c r="E6" s="1"/>
      <c r="G6" s="1"/>
      <c r="H6" s="1"/>
      <c r="I6" s="1"/>
    </row>
    <row r="7" spans="1:79" ht="29.25" customHeight="1" x14ac:dyDescent="0.2">
      <c r="C7" s="1"/>
      <c r="D7" s="1"/>
      <c r="E7" s="1"/>
      <c r="F7" s="5"/>
      <c r="G7" s="5"/>
      <c r="H7" s="5"/>
      <c r="I7" s="5"/>
      <c r="K7" s="21"/>
    </row>
    <row r="8" spans="1:79" ht="32.25" customHeight="1" thickBot="1" x14ac:dyDescent="0.25">
      <c r="C8" s="1"/>
      <c r="D8" s="1"/>
      <c r="E8" s="1"/>
      <c r="F8" s="1"/>
      <c r="G8" s="37"/>
      <c r="H8" s="38"/>
      <c r="I8" s="37"/>
    </row>
    <row r="9" spans="1:79" ht="26.25" customHeight="1" thickTop="1" thickBot="1" x14ac:dyDescent="0.3">
      <c r="A9" s="45" t="s">
        <v>6</v>
      </c>
      <c r="B9" s="46" t="s">
        <v>5</v>
      </c>
      <c r="C9" s="46" t="s">
        <v>90</v>
      </c>
      <c r="D9" s="46" t="s">
        <v>92</v>
      </c>
      <c r="E9" s="47" t="s">
        <v>89</v>
      </c>
      <c r="F9" s="66" t="s">
        <v>80</v>
      </c>
      <c r="G9" s="39"/>
      <c r="H9" s="48" t="e">
        <f>SUM(CA10:CA50)</f>
        <v>#VALUE!</v>
      </c>
      <c r="I9" s="37"/>
    </row>
    <row r="10" spans="1:79" ht="18.600000000000001" customHeight="1" x14ac:dyDescent="0.2">
      <c r="A10" s="43" t="s">
        <v>51</v>
      </c>
      <c r="B10" s="43" t="s">
        <v>52</v>
      </c>
      <c r="C10" s="30">
        <v>64</v>
      </c>
      <c r="D10" s="30">
        <v>1.8</v>
      </c>
      <c r="E10" s="31">
        <v>19.753086419753085</v>
      </c>
      <c r="F10" s="67"/>
      <c r="G10" s="40"/>
      <c r="H10" s="38"/>
      <c r="I10" s="37"/>
      <c r="X10" s="44"/>
      <c r="AA10" s="44">
        <f>LEN(F10)</f>
        <v>0</v>
      </c>
      <c r="AW10" s="44"/>
      <c r="AZ10" s="44" t="str">
        <f>MID(AA10,2,2)</f>
        <v/>
      </c>
      <c r="BX10" s="44"/>
      <c r="CA10" s="44" t="e">
        <f>AZ10*1</f>
        <v>#VALUE!</v>
      </c>
    </row>
    <row r="11" spans="1:79" ht="18.600000000000001" customHeight="1" x14ac:dyDescent="0.2">
      <c r="A11" s="25" t="s">
        <v>51</v>
      </c>
      <c r="B11" s="25" t="s">
        <v>49</v>
      </c>
      <c r="C11" s="26">
        <v>82</v>
      </c>
      <c r="D11" s="26">
        <v>1.68</v>
      </c>
      <c r="E11" s="27">
        <v>29.053287981859416</v>
      </c>
      <c r="F11" s="67"/>
      <c r="G11" s="40"/>
      <c r="H11" s="38"/>
      <c r="I11" s="37"/>
      <c r="X11" s="44"/>
      <c r="AA11" s="44">
        <f t="shared" ref="AA11:AA50" si="0">LEN(F11)</f>
        <v>0</v>
      </c>
      <c r="AW11" s="44"/>
      <c r="AZ11" s="44" t="str">
        <f t="shared" ref="AZ11:AZ50" si="1">MID(AA11,2,2)</f>
        <v/>
      </c>
      <c r="BX11" s="44"/>
      <c r="CA11" s="44" t="e">
        <f t="shared" ref="CA11:CA50" si="2">AZ11*1</f>
        <v>#VALUE!</v>
      </c>
    </row>
    <row r="12" spans="1:79" ht="18.600000000000001" customHeight="1" x14ac:dyDescent="0.2">
      <c r="A12" s="25" t="s">
        <v>67</v>
      </c>
      <c r="B12" s="25" t="s">
        <v>38</v>
      </c>
      <c r="C12" s="26">
        <v>71</v>
      </c>
      <c r="D12" s="26">
        <v>2.02</v>
      </c>
      <c r="E12" s="27">
        <v>17.400254876972845</v>
      </c>
      <c r="F12" s="67"/>
      <c r="G12" s="59"/>
      <c r="H12" s="38"/>
      <c r="I12" s="41"/>
      <c r="O12"/>
      <c r="X12" s="44"/>
      <c r="AA12" s="44">
        <f t="shared" si="0"/>
        <v>0</v>
      </c>
      <c r="AW12" s="44"/>
      <c r="AZ12" s="44" t="str">
        <f t="shared" si="1"/>
        <v/>
      </c>
      <c r="BX12" s="44"/>
      <c r="CA12" s="44" t="e">
        <f t="shared" si="2"/>
        <v>#VALUE!</v>
      </c>
    </row>
    <row r="13" spans="1:79" ht="18.600000000000001" customHeight="1" x14ac:dyDescent="0.2">
      <c r="A13" s="25" t="s">
        <v>67</v>
      </c>
      <c r="B13" s="25" t="s">
        <v>68</v>
      </c>
      <c r="C13" s="26">
        <v>91</v>
      </c>
      <c r="D13" s="26">
        <v>1.59</v>
      </c>
      <c r="E13" s="27">
        <v>35.995411573909259</v>
      </c>
      <c r="F13" s="67"/>
      <c r="G13" s="40"/>
      <c r="H13" s="38"/>
      <c r="I13" s="38"/>
      <c r="X13" s="44"/>
      <c r="AA13" s="44">
        <f t="shared" si="0"/>
        <v>0</v>
      </c>
      <c r="AW13" s="44"/>
      <c r="AZ13" s="44" t="str">
        <f t="shared" si="1"/>
        <v/>
      </c>
      <c r="BX13" s="44"/>
      <c r="CA13" s="44" t="e">
        <f t="shared" si="2"/>
        <v>#VALUE!</v>
      </c>
    </row>
    <row r="14" spans="1:79" ht="18.600000000000001" customHeight="1" x14ac:dyDescent="0.2">
      <c r="A14" s="25" t="s">
        <v>43</v>
      </c>
      <c r="B14" s="25" t="s">
        <v>57</v>
      </c>
      <c r="C14" s="26">
        <v>68</v>
      </c>
      <c r="D14" s="26">
        <v>1.49</v>
      </c>
      <c r="E14" s="27">
        <v>30.629250934642585</v>
      </c>
      <c r="F14" s="67"/>
      <c r="G14" s="40"/>
      <c r="H14" s="38"/>
      <c r="I14" s="38"/>
      <c r="X14" s="44"/>
      <c r="AA14" s="44">
        <f t="shared" si="0"/>
        <v>0</v>
      </c>
      <c r="AW14" s="44"/>
      <c r="AZ14" s="44" t="str">
        <f t="shared" si="1"/>
        <v/>
      </c>
      <c r="BX14" s="44"/>
      <c r="CA14" s="44" t="e">
        <f t="shared" si="2"/>
        <v>#VALUE!</v>
      </c>
    </row>
    <row r="15" spans="1:79" ht="18.600000000000001" customHeight="1" x14ac:dyDescent="0.2">
      <c r="A15" s="28" t="s">
        <v>43</v>
      </c>
      <c r="B15" s="28" t="s">
        <v>44</v>
      </c>
      <c r="C15" s="26">
        <v>95</v>
      </c>
      <c r="D15" s="26">
        <v>1.72</v>
      </c>
      <c r="E15" s="27">
        <v>32.11195240670633</v>
      </c>
      <c r="F15" s="67"/>
      <c r="G15" s="40"/>
      <c r="H15" s="38"/>
      <c r="I15" s="38"/>
      <c r="X15" s="44"/>
      <c r="AA15" s="44">
        <f t="shared" si="0"/>
        <v>0</v>
      </c>
      <c r="AW15" s="44"/>
      <c r="AZ15" s="44" t="str">
        <f t="shared" si="1"/>
        <v/>
      </c>
      <c r="BX15" s="44"/>
      <c r="CA15" s="44" t="e">
        <f t="shared" si="2"/>
        <v>#VALUE!</v>
      </c>
    </row>
    <row r="16" spans="1:79" ht="18.600000000000001" customHeight="1" x14ac:dyDescent="0.2">
      <c r="A16" s="28" t="s">
        <v>58</v>
      </c>
      <c r="B16" s="28" t="s">
        <v>13</v>
      </c>
      <c r="C16" s="26">
        <v>97</v>
      </c>
      <c r="D16" s="26">
        <v>1.48</v>
      </c>
      <c r="E16" s="27">
        <v>44.284149013878746</v>
      </c>
      <c r="F16" s="67"/>
      <c r="G16" s="40"/>
      <c r="H16" s="38"/>
      <c r="I16" s="38"/>
      <c r="X16" s="44"/>
      <c r="AA16" s="44">
        <f t="shared" si="0"/>
        <v>0</v>
      </c>
      <c r="AW16" s="44"/>
      <c r="AZ16" s="44" t="str">
        <f t="shared" si="1"/>
        <v/>
      </c>
      <c r="BX16" s="44"/>
      <c r="CA16" s="44" t="e">
        <f t="shared" si="2"/>
        <v>#VALUE!</v>
      </c>
    </row>
    <row r="17" spans="1:79" ht="18.600000000000001" customHeight="1" x14ac:dyDescent="0.2">
      <c r="A17" s="25" t="s">
        <v>58</v>
      </c>
      <c r="B17" s="25" t="s">
        <v>81</v>
      </c>
      <c r="C17" s="26">
        <v>108</v>
      </c>
      <c r="D17" s="26">
        <v>1.45</v>
      </c>
      <c r="E17" s="27">
        <v>51.36741973840666</v>
      </c>
      <c r="F17" s="67"/>
      <c r="G17" s="40"/>
      <c r="H17" s="38"/>
      <c r="I17" s="38"/>
      <c r="X17" s="44"/>
      <c r="AA17" s="44">
        <f t="shared" si="0"/>
        <v>0</v>
      </c>
      <c r="AW17" s="44"/>
      <c r="AZ17" s="44" t="str">
        <f t="shared" si="1"/>
        <v/>
      </c>
      <c r="BX17" s="44"/>
      <c r="CA17" s="44" t="e">
        <f t="shared" si="2"/>
        <v>#VALUE!</v>
      </c>
    </row>
    <row r="18" spans="1:79" ht="18.600000000000001" customHeight="1" x14ac:dyDescent="0.2">
      <c r="A18" s="28" t="s">
        <v>59</v>
      </c>
      <c r="B18" s="28" t="s">
        <v>77</v>
      </c>
      <c r="C18" s="26">
        <v>71</v>
      </c>
      <c r="D18" s="26">
        <v>1.68</v>
      </c>
      <c r="E18" s="27">
        <v>25.155895691609981</v>
      </c>
      <c r="F18" s="67"/>
      <c r="G18" s="40"/>
      <c r="H18" s="38"/>
      <c r="I18" s="42"/>
      <c r="X18" s="44"/>
      <c r="AA18" s="44">
        <f t="shared" si="0"/>
        <v>0</v>
      </c>
      <c r="AW18" s="44"/>
      <c r="AZ18" s="44" t="str">
        <f t="shared" si="1"/>
        <v/>
      </c>
      <c r="BX18" s="44"/>
      <c r="CA18" s="44" t="e">
        <f t="shared" si="2"/>
        <v>#VALUE!</v>
      </c>
    </row>
    <row r="19" spans="1:79" s="4" customFormat="1" ht="18.600000000000001" customHeight="1" x14ac:dyDescent="0.2">
      <c r="A19" s="25" t="s">
        <v>59</v>
      </c>
      <c r="B19" s="25" t="s">
        <v>61</v>
      </c>
      <c r="C19" s="26">
        <v>103</v>
      </c>
      <c r="D19" s="26">
        <v>1.79</v>
      </c>
      <c r="E19" s="27">
        <v>32.146312537061888</v>
      </c>
      <c r="F19" s="67"/>
      <c r="G19" s="40"/>
      <c r="H19" s="38"/>
      <c r="I19" s="42"/>
      <c r="X19" s="44"/>
      <c r="AA19" s="44">
        <f t="shared" si="0"/>
        <v>0</v>
      </c>
      <c r="AW19" s="44"/>
      <c r="AZ19" s="44" t="str">
        <f t="shared" si="1"/>
        <v/>
      </c>
      <c r="BX19" s="44"/>
      <c r="CA19" s="44" t="e">
        <f t="shared" si="2"/>
        <v>#VALUE!</v>
      </c>
    </row>
    <row r="20" spans="1:79" s="4" customFormat="1" ht="18.600000000000001" customHeight="1" x14ac:dyDescent="0.2">
      <c r="A20" s="28" t="s">
        <v>60</v>
      </c>
      <c r="B20" s="28" t="s">
        <v>57</v>
      </c>
      <c r="C20" s="26">
        <v>50</v>
      </c>
      <c r="D20" s="26">
        <v>1.57</v>
      </c>
      <c r="E20" s="27">
        <v>20.28479857195018</v>
      </c>
      <c r="F20" s="67"/>
      <c r="G20" s="40"/>
      <c r="H20" s="38"/>
      <c r="I20" s="42"/>
      <c r="X20" s="44"/>
      <c r="AA20" s="44">
        <f t="shared" si="0"/>
        <v>0</v>
      </c>
      <c r="AW20" s="44"/>
      <c r="AZ20" s="44" t="str">
        <f t="shared" si="1"/>
        <v/>
      </c>
      <c r="BX20" s="44"/>
      <c r="CA20" s="44" t="e">
        <f t="shared" si="2"/>
        <v>#VALUE!</v>
      </c>
    </row>
    <row r="21" spans="1:79" ht="18.600000000000001" customHeight="1" x14ac:dyDescent="0.2">
      <c r="A21" s="25" t="s">
        <v>60</v>
      </c>
      <c r="B21" s="25" t="s">
        <v>17</v>
      </c>
      <c r="C21" s="26">
        <v>72</v>
      </c>
      <c r="D21" s="26">
        <v>1.8</v>
      </c>
      <c r="E21" s="27">
        <v>22.222222222222221</v>
      </c>
      <c r="F21" s="67"/>
      <c r="G21" s="40"/>
      <c r="H21" s="38"/>
      <c r="I21" s="10"/>
      <c r="X21" s="44"/>
      <c r="AA21" s="44">
        <f t="shared" si="0"/>
        <v>0</v>
      </c>
      <c r="AW21" s="44"/>
      <c r="AZ21" s="44" t="str">
        <f t="shared" si="1"/>
        <v/>
      </c>
      <c r="BX21" s="44"/>
      <c r="CA21" s="44" t="e">
        <f t="shared" si="2"/>
        <v>#VALUE!</v>
      </c>
    </row>
    <row r="22" spans="1:79" ht="18.600000000000001" customHeight="1" x14ac:dyDescent="0.2">
      <c r="A22" s="25" t="s">
        <v>53</v>
      </c>
      <c r="B22" s="25" t="s">
        <v>62</v>
      </c>
      <c r="C22" s="26">
        <v>76</v>
      </c>
      <c r="D22" s="26">
        <v>1.93</v>
      </c>
      <c r="E22" s="27">
        <v>20.403232301538296</v>
      </c>
      <c r="F22" s="67"/>
      <c r="G22" s="40"/>
      <c r="H22" s="38"/>
      <c r="I22" s="10"/>
      <c r="X22" s="44"/>
      <c r="AA22" s="44">
        <f t="shared" si="0"/>
        <v>0</v>
      </c>
      <c r="AW22" s="44"/>
      <c r="AZ22" s="44" t="str">
        <f t="shared" si="1"/>
        <v/>
      </c>
      <c r="BX22" s="44"/>
      <c r="CA22" s="44" t="e">
        <f t="shared" si="2"/>
        <v>#VALUE!</v>
      </c>
    </row>
    <row r="23" spans="1:79" ht="18.600000000000001" customHeight="1" x14ac:dyDescent="0.2">
      <c r="A23" s="28" t="s">
        <v>53</v>
      </c>
      <c r="B23" s="28" t="s">
        <v>15</v>
      </c>
      <c r="C23" s="26">
        <v>90</v>
      </c>
      <c r="D23" s="26">
        <v>1.86</v>
      </c>
      <c r="E23" s="27">
        <v>26.014568158168572</v>
      </c>
      <c r="F23" s="67"/>
      <c r="G23" s="40"/>
      <c r="H23" s="38"/>
      <c r="I23" s="10"/>
      <c r="X23" s="44"/>
      <c r="AA23" s="44">
        <f t="shared" si="0"/>
        <v>0</v>
      </c>
      <c r="AW23" s="44"/>
      <c r="AZ23" s="44" t="str">
        <f t="shared" si="1"/>
        <v/>
      </c>
      <c r="BX23" s="44"/>
      <c r="CA23" s="44" t="e">
        <f t="shared" si="2"/>
        <v>#VALUE!</v>
      </c>
    </row>
    <row r="24" spans="1:79" ht="18.600000000000001" customHeight="1" x14ac:dyDescent="0.2">
      <c r="A24" s="28" t="s">
        <v>46</v>
      </c>
      <c r="B24" s="28" t="s">
        <v>47</v>
      </c>
      <c r="C24" s="26">
        <v>59</v>
      </c>
      <c r="D24" s="26">
        <v>1.76</v>
      </c>
      <c r="E24" s="27">
        <v>19.047004132231404</v>
      </c>
      <c r="F24" s="67"/>
      <c r="G24" s="40"/>
      <c r="H24" s="38"/>
      <c r="I24" s="10"/>
      <c r="X24" s="44"/>
      <c r="AA24" s="44">
        <f t="shared" si="0"/>
        <v>0</v>
      </c>
      <c r="AW24" s="44"/>
      <c r="AZ24" s="44" t="str">
        <f t="shared" si="1"/>
        <v/>
      </c>
      <c r="BX24" s="44"/>
      <c r="CA24" s="44" t="e">
        <f t="shared" si="2"/>
        <v>#VALUE!</v>
      </c>
    </row>
    <row r="25" spans="1:79" ht="18.600000000000001" customHeight="1" x14ac:dyDescent="0.2">
      <c r="A25" s="25" t="s">
        <v>46</v>
      </c>
      <c r="B25" s="25" t="s">
        <v>12</v>
      </c>
      <c r="C25" s="26">
        <v>74</v>
      </c>
      <c r="D25" s="26">
        <v>1.68</v>
      </c>
      <c r="E25" s="27">
        <v>26.218820861678008</v>
      </c>
      <c r="F25" s="67"/>
      <c r="G25" s="40"/>
      <c r="H25" s="38"/>
      <c r="I25" s="10"/>
      <c r="X25" s="44"/>
      <c r="AA25" s="44">
        <f t="shared" si="0"/>
        <v>0</v>
      </c>
      <c r="AW25" s="44"/>
      <c r="AZ25" s="44" t="str">
        <f t="shared" si="1"/>
        <v/>
      </c>
      <c r="BX25" s="44"/>
      <c r="CA25" s="44" t="e">
        <f t="shared" si="2"/>
        <v>#VALUE!</v>
      </c>
    </row>
    <row r="26" spans="1:79" ht="18.600000000000001" customHeight="1" x14ac:dyDescent="0.2">
      <c r="A26" s="28" t="s">
        <v>39</v>
      </c>
      <c r="B26" s="28" t="s">
        <v>73</v>
      </c>
      <c r="C26" s="26">
        <v>88</v>
      </c>
      <c r="D26" s="26">
        <v>1.96</v>
      </c>
      <c r="E26" s="27">
        <v>22.907122032486466</v>
      </c>
      <c r="F26" s="67"/>
      <c r="G26" s="40"/>
      <c r="H26" s="38"/>
      <c r="I26" s="10"/>
      <c r="X26" s="44"/>
      <c r="AA26" s="44">
        <f t="shared" si="0"/>
        <v>0</v>
      </c>
      <c r="AW26" s="44"/>
      <c r="AZ26" s="44" t="str">
        <f t="shared" si="1"/>
        <v/>
      </c>
      <c r="BX26" s="44"/>
      <c r="CA26" s="44" t="e">
        <f t="shared" si="2"/>
        <v>#VALUE!</v>
      </c>
    </row>
    <row r="27" spans="1:79" ht="18.600000000000001" customHeight="1" x14ac:dyDescent="0.2">
      <c r="A27" s="25" t="s">
        <v>39</v>
      </c>
      <c r="B27" s="25" t="s">
        <v>40</v>
      </c>
      <c r="C27" s="26">
        <v>93</v>
      </c>
      <c r="D27" s="26">
        <v>1.95</v>
      </c>
      <c r="E27" s="27">
        <v>24.45759368836292</v>
      </c>
      <c r="F27" s="67"/>
      <c r="G27" s="40"/>
      <c r="H27" s="38"/>
      <c r="I27" s="10"/>
      <c r="X27" s="44"/>
      <c r="AA27" s="44">
        <f t="shared" si="0"/>
        <v>0</v>
      </c>
      <c r="AW27" s="44"/>
      <c r="AZ27" s="44" t="str">
        <f t="shared" si="1"/>
        <v/>
      </c>
      <c r="BX27" s="44"/>
      <c r="CA27" s="44" t="e">
        <f t="shared" si="2"/>
        <v>#VALUE!</v>
      </c>
    </row>
    <row r="28" spans="1:79" ht="18.600000000000001" customHeight="1" x14ac:dyDescent="0.2">
      <c r="A28" s="28" t="s">
        <v>55</v>
      </c>
      <c r="B28" s="28" t="s">
        <v>56</v>
      </c>
      <c r="C28" s="26">
        <v>52</v>
      </c>
      <c r="D28" s="26">
        <v>1.56</v>
      </c>
      <c r="E28" s="27">
        <v>21.367521367521366</v>
      </c>
      <c r="F28" s="67"/>
      <c r="G28" s="40"/>
      <c r="H28" s="38"/>
      <c r="I28" s="10"/>
      <c r="X28" s="44"/>
      <c r="AA28" s="44">
        <f t="shared" si="0"/>
        <v>0</v>
      </c>
      <c r="AW28" s="44"/>
      <c r="AZ28" s="44" t="str">
        <f t="shared" si="1"/>
        <v/>
      </c>
      <c r="BX28" s="44"/>
      <c r="CA28" s="44" t="e">
        <f t="shared" si="2"/>
        <v>#VALUE!</v>
      </c>
    </row>
    <row r="29" spans="1:79" ht="18.600000000000001" customHeight="1" x14ac:dyDescent="0.2">
      <c r="A29" s="25" t="s">
        <v>55</v>
      </c>
      <c r="B29" s="25" t="s">
        <v>15</v>
      </c>
      <c r="C29" s="26">
        <v>64</v>
      </c>
      <c r="D29" s="26">
        <v>1.72</v>
      </c>
      <c r="E29" s="27">
        <v>21.63331530557058</v>
      </c>
      <c r="F29" s="67"/>
      <c r="G29" s="40"/>
      <c r="H29" s="38"/>
      <c r="I29" s="10"/>
      <c r="X29" s="44"/>
      <c r="AA29" s="44">
        <f t="shared" si="0"/>
        <v>0</v>
      </c>
      <c r="AW29" s="44"/>
      <c r="AZ29" s="44" t="str">
        <f t="shared" si="1"/>
        <v/>
      </c>
      <c r="BX29" s="44"/>
      <c r="CA29" s="44" t="e">
        <f t="shared" si="2"/>
        <v>#VALUE!</v>
      </c>
    </row>
    <row r="30" spans="1:79" ht="18.600000000000001" customHeight="1" x14ac:dyDescent="0.2">
      <c r="A30" s="25" t="s">
        <v>37</v>
      </c>
      <c r="B30" s="25" t="s">
        <v>64</v>
      </c>
      <c r="C30" s="26">
        <v>68</v>
      </c>
      <c r="D30" s="26">
        <v>1.92</v>
      </c>
      <c r="E30" s="27">
        <v>18.446180555555557</v>
      </c>
      <c r="F30" s="67"/>
      <c r="G30" s="40"/>
      <c r="H30" s="38"/>
      <c r="I30" s="10"/>
      <c r="X30" s="44"/>
      <c r="AA30" s="44">
        <f t="shared" si="0"/>
        <v>0</v>
      </c>
      <c r="AW30" s="44"/>
      <c r="AZ30" s="44" t="str">
        <f t="shared" si="1"/>
        <v/>
      </c>
      <c r="BX30" s="44"/>
      <c r="CA30" s="44" t="e">
        <f t="shared" si="2"/>
        <v>#VALUE!</v>
      </c>
    </row>
    <row r="31" spans="1:79" ht="18.600000000000001" customHeight="1" x14ac:dyDescent="0.2">
      <c r="A31" s="28" t="s">
        <v>37</v>
      </c>
      <c r="B31" s="28" t="s">
        <v>14</v>
      </c>
      <c r="C31" s="26">
        <v>71</v>
      </c>
      <c r="D31" s="26">
        <v>1.93</v>
      </c>
      <c r="E31" s="27">
        <v>19.060914386963407</v>
      </c>
      <c r="F31" s="67"/>
      <c r="G31" s="40"/>
      <c r="H31" s="38"/>
      <c r="I31" s="10"/>
      <c r="X31" s="44"/>
      <c r="AA31" s="44">
        <f t="shared" si="0"/>
        <v>0</v>
      </c>
      <c r="AW31" s="44"/>
      <c r="AZ31" s="44" t="str">
        <f t="shared" si="1"/>
        <v/>
      </c>
      <c r="BX31" s="44"/>
      <c r="CA31" s="44" t="e">
        <f t="shared" si="2"/>
        <v>#VALUE!</v>
      </c>
    </row>
    <row r="32" spans="1:79" ht="18.600000000000001" customHeight="1" x14ac:dyDescent="0.2">
      <c r="A32" s="25" t="s">
        <v>66</v>
      </c>
      <c r="B32" s="25" t="s">
        <v>75</v>
      </c>
      <c r="C32" s="26">
        <v>80</v>
      </c>
      <c r="D32" s="26">
        <v>1.82</v>
      </c>
      <c r="E32" s="27">
        <v>24.151672503320853</v>
      </c>
      <c r="F32" s="67"/>
      <c r="G32" s="40"/>
      <c r="H32" s="38"/>
      <c r="I32" s="10"/>
      <c r="X32" s="44"/>
      <c r="AA32" s="44">
        <f t="shared" si="0"/>
        <v>0</v>
      </c>
      <c r="AW32" s="44"/>
      <c r="AZ32" s="44" t="str">
        <f t="shared" si="1"/>
        <v/>
      </c>
      <c r="BX32" s="44"/>
      <c r="CA32" s="44" t="e">
        <f t="shared" si="2"/>
        <v>#VALUE!</v>
      </c>
    </row>
    <row r="33" spans="1:79" ht="18.600000000000001" customHeight="1" x14ac:dyDescent="0.2">
      <c r="A33" s="25" t="s">
        <v>66</v>
      </c>
      <c r="B33" s="25" t="s">
        <v>10</v>
      </c>
      <c r="C33" s="26">
        <v>80</v>
      </c>
      <c r="D33" s="26">
        <v>1.45</v>
      </c>
      <c r="E33" s="27">
        <v>38.049940546967896</v>
      </c>
      <c r="F33" s="67"/>
      <c r="G33" s="40"/>
      <c r="H33" s="38"/>
      <c r="I33" s="10"/>
      <c r="X33" s="44"/>
      <c r="AA33" s="44">
        <f t="shared" si="0"/>
        <v>0</v>
      </c>
      <c r="AW33" s="44"/>
      <c r="AZ33" s="44" t="str">
        <f t="shared" si="1"/>
        <v/>
      </c>
      <c r="BX33" s="44"/>
      <c r="CA33" s="44" t="e">
        <f t="shared" si="2"/>
        <v>#VALUE!</v>
      </c>
    </row>
    <row r="34" spans="1:79" ht="18.600000000000001" customHeight="1" x14ac:dyDescent="0.2">
      <c r="A34" s="25" t="s">
        <v>50</v>
      </c>
      <c r="B34" s="25" t="s">
        <v>63</v>
      </c>
      <c r="C34" s="26">
        <v>53</v>
      </c>
      <c r="D34" s="26">
        <v>2.0299999999999998</v>
      </c>
      <c r="E34" s="27">
        <v>12.861268169574611</v>
      </c>
      <c r="F34" s="67"/>
      <c r="G34" s="40"/>
      <c r="H34" s="38"/>
      <c r="I34" s="10"/>
      <c r="X34" s="44"/>
      <c r="AA34" s="44">
        <f t="shared" si="0"/>
        <v>0</v>
      </c>
      <c r="AW34" s="44"/>
      <c r="AZ34" s="44" t="str">
        <f t="shared" si="1"/>
        <v/>
      </c>
      <c r="BX34" s="44"/>
      <c r="CA34" s="44" t="e">
        <f t="shared" si="2"/>
        <v>#VALUE!</v>
      </c>
    </row>
    <row r="35" spans="1:79" ht="18.600000000000001" customHeight="1" x14ac:dyDescent="0.2">
      <c r="A35" s="28" t="s">
        <v>50</v>
      </c>
      <c r="B35" s="28" t="s">
        <v>33</v>
      </c>
      <c r="C35" s="26">
        <v>52</v>
      </c>
      <c r="D35" s="26">
        <v>1.6</v>
      </c>
      <c r="E35" s="27">
        <v>20.312499999999996</v>
      </c>
      <c r="F35" s="67"/>
      <c r="G35" s="40"/>
      <c r="H35" s="38"/>
      <c r="I35" s="10"/>
      <c r="X35" s="44"/>
      <c r="AA35" s="44">
        <f t="shared" si="0"/>
        <v>0</v>
      </c>
      <c r="AW35" s="44"/>
      <c r="AZ35" s="44" t="str">
        <f t="shared" si="1"/>
        <v/>
      </c>
      <c r="BX35" s="44"/>
      <c r="CA35" s="44" t="e">
        <f t="shared" si="2"/>
        <v>#VALUE!</v>
      </c>
    </row>
    <row r="36" spans="1:79" ht="18.600000000000001" customHeight="1" x14ac:dyDescent="0.2">
      <c r="A36" s="28" t="s">
        <v>54</v>
      </c>
      <c r="B36" s="28" t="s">
        <v>16</v>
      </c>
      <c r="C36" s="26">
        <v>98</v>
      </c>
      <c r="D36" s="26">
        <v>2.04</v>
      </c>
      <c r="E36" s="27">
        <v>23.548635140330642</v>
      </c>
      <c r="F36" s="67"/>
      <c r="G36" s="40"/>
      <c r="H36" s="38"/>
      <c r="I36" s="10"/>
      <c r="X36" s="44"/>
      <c r="AA36" s="44">
        <f t="shared" si="0"/>
        <v>0</v>
      </c>
      <c r="AW36" s="44"/>
      <c r="AZ36" s="44" t="str">
        <f t="shared" si="1"/>
        <v/>
      </c>
      <c r="BX36" s="44"/>
      <c r="CA36" s="44" t="e">
        <f t="shared" si="2"/>
        <v>#VALUE!</v>
      </c>
    </row>
    <row r="37" spans="1:79" ht="18.600000000000001" customHeight="1" x14ac:dyDescent="0.2">
      <c r="A37" s="25" t="s">
        <v>54</v>
      </c>
      <c r="B37" s="25" t="s">
        <v>18</v>
      </c>
      <c r="C37" s="26">
        <v>54</v>
      </c>
      <c r="D37" s="26">
        <v>1.51</v>
      </c>
      <c r="E37" s="27">
        <v>23.683171790710933</v>
      </c>
      <c r="F37" s="67"/>
      <c r="G37" s="40"/>
      <c r="H37" s="38"/>
      <c r="I37" s="10"/>
      <c r="X37" s="44"/>
      <c r="AA37" s="44">
        <f t="shared" si="0"/>
        <v>0</v>
      </c>
      <c r="AW37" s="44"/>
      <c r="AZ37" s="44" t="str">
        <f t="shared" si="1"/>
        <v/>
      </c>
      <c r="BX37" s="44"/>
      <c r="CA37" s="44" t="e">
        <f t="shared" si="2"/>
        <v>#VALUE!</v>
      </c>
    </row>
    <row r="38" spans="1:79" ht="18.600000000000001" customHeight="1" x14ac:dyDescent="0.2">
      <c r="A38" s="25" t="s">
        <v>45</v>
      </c>
      <c r="B38" s="25" t="s">
        <v>14</v>
      </c>
      <c r="C38" s="26">
        <v>63</v>
      </c>
      <c r="D38" s="26">
        <v>1.96</v>
      </c>
      <c r="E38" s="27">
        <v>16.399416909620992</v>
      </c>
      <c r="F38" s="67"/>
      <c r="G38" s="40"/>
      <c r="H38" s="38"/>
      <c r="I38" s="10"/>
      <c r="X38" s="44"/>
      <c r="AA38" s="44">
        <f t="shared" si="0"/>
        <v>0</v>
      </c>
      <c r="AW38" s="44"/>
      <c r="AZ38" s="44" t="str">
        <f t="shared" si="1"/>
        <v/>
      </c>
      <c r="BX38" s="44"/>
      <c r="CA38" s="44" t="e">
        <f t="shared" si="2"/>
        <v>#VALUE!</v>
      </c>
    </row>
    <row r="39" spans="1:79" ht="18.600000000000001" customHeight="1" x14ac:dyDescent="0.2">
      <c r="A39" s="28" t="s">
        <v>45</v>
      </c>
      <c r="B39" s="28" t="s">
        <v>72</v>
      </c>
      <c r="C39" s="26">
        <v>52</v>
      </c>
      <c r="D39" s="26">
        <v>1.5</v>
      </c>
      <c r="E39" s="27">
        <v>23.111111111111111</v>
      </c>
      <c r="F39" s="67"/>
      <c r="G39" s="40"/>
      <c r="H39" s="38"/>
      <c r="I39" s="10"/>
      <c r="X39" s="44"/>
      <c r="AA39" s="44">
        <f t="shared" si="0"/>
        <v>0</v>
      </c>
      <c r="AW39" s="44"/>
      <c r="AZ39" s="44" t="str">
        <f t="shared" si="1"/>
        <v/>
      </c>
      <c r="BX39" s="44"/>
      <c r="CA39" s="44" t="e">
        <f t="shared" si="2"/>
        <v>#VALUE!</v>
      </c>
    </row>
    <row r="40" spans="1:79" ht="18.600000000000001" customHeight="1" x14ac:dyDescent="0.2">
      <c r="A40" s="25" t="s">
        <v>45</v>
      </c>
      <c r="B40" s="25" t="s">
        <v>40</v>
      </c>
      <c r="C40" s="26">
        <v>90</v>
      </c>
      <c r="D40" s="26">
        <v>1.92</v>
      </c>
      <c r="E40" s="27">
        <v>24.4140625</v>
      </c>
      <c r="F40" s="67"/>
      <c r="G40" s="40"/>
      <c r="H40" s="38"/>
      <c r="I40" s="10"/>
      <c r="X40" s="44"/>
      <c r="AA40" s="44">
        <f t="shared" si="0"/>
        <v>0</v>
      </c>
      <c r="AW40" s="44"/>
      <c r="AZ40" s="44" t="str">
        <f t="shared" si="1"/>
        <v/>
      </c>
      <c r="BX40" s="44"/>
      <c r="CA40" s="44" t="e">
        <f t="shared" si="2"/>
        <v>#VALUE!</v>
      </c>
    </row>
    <row r="41" spans="1:79" ht="18.600000000000001" customHeight="1" x14ac:dyDescent="0.2">
      <c r="A41" s="28" t="s">
        <v>45</v>
      </c>
      <c r="B41" s="28" t="s">
        <v>36</v>
      </c>
      <c r="C41" s="26">
        <v>97</v>
      </c>
      <c r="D41" s="26">
        <v>1.99</v>
      </c>
      <c r="E41" s="27">
        <v>24.494330951238602</v>
      </c>
      <c r="F41" s="67"/>
      <c r="G41" s="40"/>
      <c r="H41" s="38"/>
      <c r="I41" s="38"/>
      <c r="X41" s="44"/>
      <c r="AA41" s="44">
        <f t="shared" si="0"/>
        <v>0</v>
      </c>
      <c r="AW41" s="44"/>
      <c r="AZ41" s="44" t="str">
        <f t="shared" si="1"/>
        <v/>
      </c>
      <c r="BX41" s="44"/>
      <c r="CA41" s="44" t="e">
        <f t="shared" si="2"/>
        <v>#VALUE!</v>
      </c>
    </row>
    <row r="42" spans="1:79" ht="18.600000000000001" customHeight="1" x14ac:dyDescent="0.2">
      <c r="A42" s="25" t="s">
        <v>70</v>
      </c>
      <c r="B42" s="25" t="s">
        <v>76</v>
      </c>
      <c r="C42" s="26">
        <v>94</v>
      </c>
      <c r="D42" s="26">
        <v>2</v>
      </c>
      <c r="E42" s="27">
        <v>23.5</v>
      </c>
      <c r="F42" s="67"/>
      <c r="G42" s="40"/>
      <c r="H42" s="38"/>
      <c r="I42" s="38"/>
      <c r="X42" s="44"/>
      <c r="AA42" s="44">
        <f t="shared" si="0"/>
        <v>0</v>
      </c>
      <c r="AW42" s="44"/>
      <c r="AZ42" s="44" t="str">
        <f t="shared" si="1"/>
        <v/>
      </c>
      <c r="BX42" s="44"/>
      <c r="CA42" s="44" t="e">
        <f t="shared" si="2"/>
        <v>#VALUE!</v>
      </c>
    </row>
    <row r="43" spans="1:79" ht="18.600000000000001" customHeight="1" x14ac:dyDescent="0.2">
      <c r="A43" s="28" t="s">
        <v>70</v>
      </c>
      <c r="B43" s="28" t="s">
        <v>71</v>
      </c>
      <c r="C43" s="26">
        <v>89</v>
      </c>
      <c r="D43" s="26">
        <v>1.82</v>
      </c>
      <c r="E43" s="27">
        <v>26.868735659944448</v>
      </c>
      <c r="F43" s="67"/>
      <c r="G43" s="40"/>
      <c r="H43" s="38"/>
      <c r="I43" s="38"/>
      <c r="X43" s="44"/>
      <c r="AA43" s="44">
        <f t="shared" si="0"/>
        <v>0</v>
      </c>
      <c r="AW43" s="44"/>
      <c r="AZ43" s="44" t="str">
        <f t="shared" si="1"/>
        <v/>
      </c>
      <c r="BX43" s="44"/>
      <c r="CA43" s="44" t="e">
        <f t="shared" si="2"/>
        <v>#VALUE!</v>
      </c>
    </row>
    <row r="44" spans="1:79" ht="18.600000000000001" customHeight="1" x14ac:dyDescent="0.2">
      <c r="A44" s="25" t="s">
        <v>65</v>
      </c>
      <c r="B44" s="25" t="s">
        <v>11</v>
      </c>
      <c r="C44" s="26">
        <v>73</v>
      </c>
      <c r="D44" s="26">
        <v>1.77</v>
      </c>
      <c r="E44" s="27">
        <v>23.301094832264035</v>
      </c>
      <c r="F44" s="67"/>
      <c r="G44" s="40"/>
      <c r="H44" s="38"/>
      <c r="I44" s="38"/>
      <c r="X44" s="44"/>
      <c r="AA44" s="44">
        <f t="shared" si="0"/>
        <v>0</v>
      </c>
      <c r="AW44" s="44"/>
      <c r="AZ44" s="44" t="str">
        <f t="shared" si="1"/>
        <v/>
      </c>
      <c r="BX44" s="44"/>
      <c r="CA44" s="44" t="e">
        <f t="shared" si="2"/>
        <v>#VALUE!</v>
      </c>
    </row>
    <row r="45" spans="1:79" ht="18.600000000000001" customHeight="1" x14ac:dyDescent="0.2">
      <c r="A45" s="28" t="s">
        <v>65</v>
      </c>
      <c r="B45" s="28" t="s">
        <v>69</v>
      </c>
      <c r="C45" s="26">
        <v>94</v>
      </c>
      <c r="D45" s="26">
        <v>1.62</v>
      </c>
      <c r="E45" s="27">
        <v>35.817710714830049</v>
      </c>
      <c r="F45" s="67"/>
      <c r="G45" s="40"/>
      <c r="H45" s="38"/>
      <c r="I45" s="38"/>
      <c r="X45" s="44"/>
      <c r="AA45" s="44">
        <f t="shared" si="0"/>
        <v>0</v>
      </c>
      <c r="AW45" s="44"/>
      <c r="AZ45" s="44" t="str">
        <f t="shared" si="1"/>
        <v/>
      </c>
      <c r="BX45" s="44"/>
      <c r="CA45" s="44" t="e">
        <f t="shared" si="2"/>
        <v>#VALUE!</v>
      </c>
    </row>
    <row r="46" spans="1:79" ht="18.600000000000001" customHeight="1" x14ac:dyDescent="0.2">
      <c r="A46" s="25" t="s">
        <v>78</v>
      </c>
      <c r="B46" s="25" t="s">
        <v>79</v>
      </c>
      <c r="C46" s="26">
        <v>57</v>
      </c>
      <c r="D46" s="26">
        <v>1.64</v>
      </c>
      <c r="E46" s="27">
        <v>21.192742415229034</v>
      </c>
      <c r="F46" s="67"/>
      <c r="G46" s="40"/>
      <c r="H46" s="38"/>
      <c r="I46" s="38"/>
      <c r="X46" s="44"/>
      <c r="AA46" s="44">
        <f t="shared" si="0"/>
        <v>0</v>
      </c>
      <c r="AW46" s="44"/>
      <c r="AZ46" s="44" t="str">
        <f t="shared" si="1"/>
        <v/>
      </c>
      <c r="BX46" s="44"/>
      <c r="CA46" s="44" t="e">
        <f t="shared" si="2"/>
        <v>#VALUE!</v>
      </c>
    </row>
    <row r="47" spans="1:79" ht="18.600000000000001" customHeight="1" x14ac:dyDescent="0.2">
      <c r="A47" s="25" t="s">
        <v>41</v>
      </c>
      <c r="B47" s="25" t="s">
        <v>13</v>
      </c>
      <c r="C47" s="26">
        <v>80</v>
      </c>
      <c r="D47" s="26">
        <v>2.0499999999999998</v>
      </c>
      <c r="E47" s="27">
        <v>19.03628792385485</v>
      </c>
      <c r="F47" s="67"/>
      <c r="G47" s="40"/>
      <c r="H47" s="38"/>
      <c r="I47" s="38"/>
      <c r="X47" s="44"/>
      <c r="AA47" s="44">
        <f t="shared" si="0"/>
        <v>0</v>
      </c>
      <c r="AW47" s="44"/>
      <c r="AZ47" s="44" t="str">
        <f t="shared" si="1"/>
        <v/>
      </c>
      <c r="BX47" s="44"/>
      <c r="CA47" s="44" t="e">
        <f t="shared" si="2"/>
        <v>#VALUE!</v>
      </c>
    </row>
    <row r="48" spans="1:79" ht="18.600000000000001" customHeight="1" x14ac:dyDescent="0.2">
      <c r="A48" s="28" t="s">
        <v>41</v>
      </c>
      <c r="B48" s="28" t="s">
        <v>42</v>
      </c>
      <c r="C48" s="26">
        <v>92</v>
      </c>
      <c r="D48" s="26">
        <v>1.66</v>
      </c>
      <c r="E48" s="27">
        <v>33.386558281318045</v>
      </c>
      <c r="F48" s="67"/>
      <c r="G48" s="40"/>
      <c r="H48" s="38"/>
      <c r="I48" s="38"/>
      <c r="X48" s="44"/>
      <c r="AA48" s="44">
        <f t="shared" si="0"/>
        <v>0</v>
      </c>
      <c r="AW48" s="44"/>
      <c r="AZ48" s="44" t="str">
        <f t="shared" si="1"/>
        <v/>
      </c>
      <c r="BX48" s="44"/>
      <c r="CA48" s="44" t="e">
        <f t="shared" si="2"/>
        <v>#VALUE!</v>
      </c>
    </row>
    <row r="49" spans="1:79" ht="18.600000000000001" customHeight="1" x14ac:dyDescent="0.2">
      <c r="A49" s="25" t="s">
        <v>48</v>
      </c>
      <c r="B49" s="25" t="s">
        <v>49</v>
      </c>
      <c r="C49" s="26">
        <v>95</v>
      </c>
      <c r="D49" s="26">
        <v>1.88</v>
      </c>
      <c r="E49" s="27">
        <v>26.878678134902671</v>
      </c>
      <c r="F49" s="67"/>
      <c r="G49" s="40"/>
      <c r="H49" s="38"/>
      <c r="I49" s="38"/>
      <c r="X49" s="44"/>
      <c r="AA49" s="44">
        <f t="shared" si="0"/>
        <v>0</v>
      </c>
      <c r="AW49" s="44"/>
      <c r="AZ49" s="44" t="str">
        <f t="shared" si="1"/>
        <v/>
      </c>
      <c r="BX49" s="44"/>
      <c r="CA49" s="44" t="e">
        <f t="shared" si="2"/>
        <v>#VALUE!</v>
      </c>
    </row>
    <row r="50" spans="1:79" ht="18.600000000000001" customHeight="1" x14ac:dyDescent="0.2">
      <c r="A50" s="28" t="s">
        <v>48</v>
      </c>
      <c r="B50" s="28" t="s">
        <v>74</v>
      </c>
      <c r="C50" s="26">
        <v>107</v>
      </c>
      <c r="D50" s="26">
        <v>1.68</v>
      </c>
      <c r="E50" s="27">
        <v>37.91099773242631</v>
      </c>
      <c r="F50" s="68"/>
      <c r="G50" s="42"/>
      <c r="H50" s="38"/>
      <c r="I50" s="38"/>
      <c r="X50" s="44"/>
      <c r="AA50" s="44">
        <f t="shared" si="0"/>
        <v>0</v>
      </c>
      <c r="AW50" s="44"/>
      <c r="AZ50" s="44" t="str">
        <f t="shared" si="1"/>
        <v/>
      </c>
      <c r="BX50" s="44"/>
      <c r="CA50" s="44" t="e">
        <f t="shared" si="2"/>
        <v>#VALUE!</v>
      </c>
    </row>
  </sheetData>
  <sortState ref="A10:F50">
    <sortCondition ref="A10:A50"/>
  </sortState>
  <mergeCells count="1">
    <mergeCell ref="G2:H2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A10" sqref="A10"/>
    </sheetView>
  </sheetViews>
  <sheetFormatPr baseColWidth="10" defaultRowHeight="12.75" x14ac:dyDescent="0.2"/>
  <cols>
    <col min="1" max="1" width="12.140625" style="11" customWidth="1"/>
    <col min="2" max="2" width="13.140625" customWidth="1"/>
    <col min="3" max="3" width="11.7109375" customWidth="1"/>
    <col min="4" max="5" width="11.140625" customWidth="1"/>
    <col min="6" max="6" width="12" style="6" bestFit="1" customWidth="1"/>
    <col min="7" max="8" width="8.42578125" customWidth="1"/>
    <col min="9" max="9" width="12.5703125" bestFit="1" customWidth="1"/>
    <col min="10" max="10" width="10.140625" bestFit="1" customWidth="1"/>
    <col min="11" max="11" width="15.28515625" bestFit="1" customWidth="1"/>
  </cols>
  <sheetData>
    <row r="1" spans="1:7" s="9" customFormat="1" ht="66" customHeight="1" x14ac:dyDescent="0.5">
      <c r="A1" s="49" t="s">
        <v>93</v>
      </c>
      <c r="D1" s="50"/>
    </row>
    <row r="10" spans="1:7" x14ac:dyDescent="0.2">
      <c r="A10" s="54" t="s">
        <v>0</v>
      </c>
      <c r="B10" s="51" t="s">
        <v>9</v>
      </c>
      <c r="C10" s="51" t="s">
        <v>20</v>
      </c>
      <c r="D10" s="51" t="s">
        <v>19</v>
      </c>
      <c r="E10" s="69" t="s">
        <v>7</v>
      </c>
      <c r="F10" s="52" t="s">
        <v>8</v>
      </c>
      <c r="G10" s="9"/>
    </row>
    <row r="11" spans="1:7" x14ac:dyDescent="0.2">
      <c r="A11" s="55">
        <v>42430</v>
      </c>
      <c r="B11" s="53" t="s">
        <v>23</v>
      </c>
      <c r="C11" s="53" t="s">
        <v>24</v>
      </c>
      <c r="D11" s="53" t="s">
        <v>26</v>
      </c>
      <c r="E11" s="70"/>
      <c r="F11" s="73">
        <v>556</v>
      </c>
    </row>
    <row r="12" spans="1:7" x14ac:dyDescent="0.2">
      <c r="A12" s="55">
        <v>42431</v>
      </c>
      <c r="B12" s="53" t="s">
        <v>28</v>
      </c>
      <c r="C12" s="53" t="s">
        <v>22</v>
      </c>
      <c r="D12" s="53" t="s">
        <v>29</v>
      </c>
      <c r="E12" s="70"/>
      <c r="F12" s="73">
        <v>750</v>
      </c>
    </row>
    <row r="13" spans="1:7" x14ac:dyDescent="0.2">
      <c r="A13" s="55">
        <v>42432</v>
      </c>
      <c r="B13" s="53" t="s">
        <v>27</v>
      </c>
      <c r="C13" s="53" t="s">
        <v>31</v>
      </c>
      <c r="D13" s="53" t="s">
        <v>21</v>
      </c>
      <c r="E13" s="70"/>
      <c r="F13" s="73">
        <v>78</v>
      </c>
    </row>
    <row r="14" spans="1:7" x14ac:dyDescent="0.2">
      <c r="A14" s="55">
        <v>42433</v>
      </c>
      <c r="B14" s="53" t="s">
        <v>25</v>
      </c>
      <c r="C14" s="53" t="s">
        <v>24</v>
      </c>
      <c r="D14" s="53" t="s">
        <v>32</v>
      </c>
      <c r="E14" s="70"/>
      <c r="F14" s="73">
        <v>650</v>
      </c>
    </row>
    <row r="15" spans="1:7" x14ac:dyDescent="0.2">
      <c r="A15" s="55">
        <v>42434</v>
      </c>
      <c r="B15" s="53" t="s">
        <v>28</v>
      </c>
      <c r="C15" s="53" t="s">
        <v>24</v>
      </c>
      <c r="D15" s="53" t="s">
        <v>32</v>
      </c>
      <c r="E15" s="70"/>
      <c r="F15" s="73">
        <v>165</v>
      </c>
    </row>
    <row r="16" spans="1:7" x14ac:dyDescent="0.2">
      <c r="A16" s="55">
        <v>42435</v>
      </c>
      <c r="B16" s="53" t="s">
        <v>28</v>
      </c>
      <c r="C16" s="53" t="s">
        <v>31</v>
      </c>
      <c r="D16" s="53" t="s">
        <v>21</v>
      </c>
      <c r="E16" s="70"/>
      <c r="F16" s="73">
        <v>190</v>
      </c>
    </row>
    <row r="17" spans="1:6" x14ac:dyDescent="0.2">
      <c r="A17" s="55">
        <v>42436</v>
      </c>
      <c r="B17" s="53" t="s">
        <v>25</v>
      </c>
      <c r="C17" s="53" t="s">
        <v>31</v>
      </c>
      <c r="D17" s="53" t="s">
        <v>29</v>
      </c>
      <c r="E17" s="70"/>
      <c r="F17" s="73">
        <v>180</v>
      </c>
    </row>
    <row r="18" spans="1:6" x14ac:dyDescent="0.2">
      <c r="A18" s="55">
        <v>42437</v>
      </c>
      <c r="B18" s="53" t="s">
        <v>27</v>
      </c>
      <c r="C18" s="53" t="s">
        <v>24</v>
      </c>
      <c r="D18" s="53" t="s">
        <v>21</v>
      </c>
      <c r="E18" s="70"/>
      <c r="F18" s="73">
        <v>78</v>
      </c>
    </row>
    <row r="19" spans="1:6" x14ac:dyDescent="0.2">
      <c r="A19" s="55">
        <v>42438</v>
      </c>
      <c r="B19" s="53" t="s">
        <v>27</v>
      </c>
      <c r="C19" s="53" t="s">
        <v>31</v>
      </c>
      <c r="D19" s="53" t="s">
        <v>30</v>
      </c>
      <c r="E19" s="70"/>
      <c r="F19" s="73">
        <v>465</v>
      </c>
    </row>
    <row r="20" spans="1:6" x14ac:dyDescent="0.2">
      <c r="A20" s="55">
        <v>42439</v>
      </c>
      <c r="B20" s="53" t="s">
        <v>28</v>
      </c>
      <c r="C20" s="53" t="s">
        <v>24</v>
      </c>
      <c r="D20" s="53" t="s">
        <v>29</v>
      </c>
      <c r="E20" s="70"/>
      <c r="F20" s="73">
        <v>140</v>
      </c>
    </row>
    <row r="21" spans="1:6" x14ac:dyDescent="0.2">
      <c r="A21" s="55">
        <v>42440</v>
      </c>
      <c r="B21" s="53" t="s">
        <v>28</v>
      </c>
      <c r="C21" s="53" t="s">
        <v>31</v>
      </c>
      <c r="D21" s="53" t="s">
        <v>30</v>
      </c>
      <c r="E21" s="70"/>
      <c r="F21" s="73">
        <v>140</v>
      </c>
    </row>
    <row r="22" spans="1:6" x14ac:dyDescent="0.2">
      <c r="A22" s="55">
        <v>42441</v>
      </c>
      <c r="B22" s="53" t="s">
        <v>28</v>
      </c>
      <c r="C22" s="53" t="s">
        <v>24</v>
      </c>
      <c r="D22" s="53" t="s">
        <v>30</v>
      </c>
      <c r="E22" s="70"/>
      <c r="F22" s="73">
        <v>32</v>
      </c>
    </row>
    <row r="23" spans="1:6" x14ac:dyDescent="0.2">
      <c r="A23" s="55">
        <v>42442</v>
      </c>
      <c r="B23" s="53" t="s">
        <v>28</v>
      </c>
      <c r="C23" s="53" t="s">
        <v>31</v>
      </c>
      <c r="D23" s="53" t="s">
        <v>26</v>
      </c>
      <c r="E23" s="70"/>
      <c r="F23" s="73">
        <v>55</v>
      </c>
    </row>
    <row r="24" spans="1:6" x14ac:dyDescent="0.2">
      <c r="A24" s="55">
        <v>42443</v>
      </c>
      <c r="B24" s="53" t="s">
        <v>28</v>
      </c>
      <c r="C24" s="53" t="s">
        <v>22</v>
      </c>
      <c r="D24" s="53" t="s">
        <v>26</v>
      </c>
      <c r="E24" s="70"/>
      <c r="F24" s="73">
        <v>255</v>
      </c>
    </row>
    <row r="25" spans="1:6" x14ac:dyDescent="0.2">
      <c r="A25" s="55">
        <v>42444</v>
      </c>
      <c r="B25" s="53" t="s">
        <v>23</v>
      </c>
      <c r="C25" s="53" t="s">
        <v>22</v>
      </c>
      <c r="D25" s="53" t="s">
        <v>26</v>
      </c>
      <c r="E25" s="70"/>
      <c r="F25" s="73">
        <v>321</v>
      </c>
    </row>
    <row r="26" spans="1:6" x14ac:dyDescent="0.2">
      <c r="A26" s="55">
        <v>42445</v>
      </c>
      <c r="B26" s="53" t="s">
        <v>25</v>
      </c>
      <c r="C26" s="53" t="s">
        <v>22</v>
      </c>
      <c r="D26" s="53" t="s">
        <v>21</v>
      </c>
      <c r="E26" s="70"/>
      <c r="F26" s="73">
        <v>574</v>
      </c>
    </row>
    <row r="27" spans="1:6" x14ac:dyDescent="0.2">
      <c r="A27" s="55">
        <v>42446</v>
      </c>
      <c r="B27" s="53" t="s">
        <v>25</v>
      </c>
      <c r="C27" s="53" t="s">
        <v>24</v>
      </c>
      <c r="D27" s="53" t="s">
        <v>29</v>
      </c>
      <c r="E27" s="70"/>
      <c r="F27" s="73">
        <v>680</v>
      </c>
    </row>
    <row r="28" spans="1:6" x14ac:dyDescent="0.2">
      <c r="A28" s="55">
        <v>42447</v>
      </c>
      <c r="B28" s="53" t="s">
        <v>25</v>
      </c>
      <c r="C28" s="53" t="s">
        <v>31</v>
      </c>
      <c r="D28" s="53" t="s">
        <v>29</v>
      </c>
      <c r="E28" s="70"/>
      <c r="F28" s="73">
        <v>320</v>
      </c>
    </row>
    <row r="29" spans="1:6" x14ac:dyDescent="0.2">
      <c r="A29" s="55">
        <v>42448</v>
      </c>
      <c r="B29" s="53" t="s">
        <v>28</v>
      </c>
      <c r="C29" s="53" t="s">
        <v>22</v>
      </c>
      <c r="D29" s="53" t="s">
        <v>29</v>
      </c>
      <c r="E29" s="70"/>
      <c r="F29" s="73">
        <v>720</v>
      </c>
    </row>
    <row r="30" spans="1:6" x14ac:dyDescent="0.2">
      <c r="A30" s="55">
        <v>42449</v>
      </c>
      <c r="B30" s="53" t="s">
        <v>27</v>
      </c>
      <c r="C30" s="53" t="s">
        <v>24</v>
      </c>
      <c r="D30" s="53" t="s">
        <v>30</v>
      </c>
      <c r="E30" s="70"/>
      <c r="F30" s="73">
        <v>67</v>
      </c>
    </row>
    <row r="31" spans="1:6" x14ac:dyDescent="0.2">
      <c r="A31" s="55">
        <v>42450</v>
      </c>
      <c r="B31" s="53" t="s">
        <v>25</v>
      </c>
      <c r="C31" s="53" t="s">
        <v>31</v>
      </c>
      <c r="D31" s="53" t="s">
        <v>32</v>
      </c>
      <c r="E31" s="70"/>
      <c r="F31" s="73">
        <v>345</v>
      </c>
    </row>
    <row r="32" spans="1:6" x14ac:dyDescent="0.2">
      <c r="A32" s="55">
        <v>42451</v>
      </c>
      <c r="B32" s="53" t="s">
        <v>27</v>
      </c>
      <c r="C32" s="53" t="s">
        <v>31</v>
      </c>
      <c r="D32" s="53" t="s">
        <v>32</v>
      </c>
      <c r="E32" s="70"/>
      <c r="F32" s="73">
        <v>590</v>
      </c>
    </row>
    <row r="33" spans="1:6" x14ac:dyDescent="0.2">
      <c r="A33" s="55">
        <v>42452</v>
      </c>
      <c r="B33" s="53" t="s">
        <v>28</v>
      </c>
      <c r="C33" s="53" t="s">
        <v>24</v>
      </c>
      <c r="D33" s="53" t="s">
        <v>21</v>
      </c>
      <c r="E33" s="70"/>
      <c r="F33" s="73">
        <v>64</v>
      </c>
    </row>
    <row r="34" spans="1:6" x14ac:dyDescent="0.2">
      <c r="A34" s="55">
        <v>42453</v>
      </c>
      <c r="B34" s="53" t="s">
        <v>27</v>
      </c>
      <c r="C34" s="53" t="s">
        <v>31</v>
      </c>
      <c r="D34" s="53" t="s">
        <v>30</v>
      </c>
      <c r="E34" s="70"/>
      <c r="F34" s="73">
        <v>92</v>
      </c>
    </row>
    <row r="35" spans="1:6" x14ac:dyDescent="0.2">
      <c r="A35" s="55">
        <v>42454</v>
      </c>
      <c r="B35" s="53" t="s">
        <v>28</v>
      </c>
      <c r="C35" s="53" t="s">
        <v>22</v>
      </c>
      <c r="D35" s="53" t="s">
        <v>32</v>
      </c>
      <c r="E35" s="70"/>
      <c r="F35" s="73">
        <v>112</v>
      </c>
    </row>
    <row r="36" spans="1:6" x14ac:dyDescent="0.2">
      <c r="A36" s="55">
        <v>42455</v>
      </c>
      <c r="B36" s="53" t="s">
        <v>23</v>
      </c>
      <c r="C36" s="53" t="s">
        <v>24</v>
      </c>
      <c r="D36" s="53" t="s">
        <v>26</v>
      </c>
      <c r="E36" s="70"/>
      <c r="F36" s="73">
        <v>62</v>
      </c>
    </row>
    <row r="37" spans="1:6" x14ac:dyDescent="0.2">
      <c r="A37" s="55">
        <v>42456</v>
      </c>
      <c r="B37" s="53" t="s">
        <v>25</v>
      </c>
      <c r="C37" s="53" t="s">
        <v>22</v>
      </c>
      <c r="D37" s="53" t="s">
        <v>29</v>
      </c>
      <c r="E37" s="70"/>
      <c r="F37" s="73">
        <v>175</v>
      </c>
    </row>
    <row r="38" spans="1:6" x14ac:dyDescent="0.2">
      <c r="A38" s="55">
        <v>42457</v>
      </c>
      <c r="B38" s="53" t="s">
        <v>25</v>
      </c>
      <c r="C38" s="53" t="s">
        <v>24</v>
      </c>
      <c r="D38" s="53" t="s">
        <v>32</v>
      </c>
      <c r="E38" s="70"/>
      <c r="F38" s="73">
        <v>569</v>
      </c>
    </row>
    <row r="39" spans="1:6" x14ac:dyDescent="0.2">
      <c r="A39" s="55">
        <v>42458</v>
      </c>
      <c r="B39" s="53" t="s">
        <v>25</v>
      </c>
      <c r="C39" s="53" t="s">
        <v>24</v>
      </c>
      <c r="D39" s="53" t="s">
        <v>21</v>
      </c>
      <c r="E39" s="70"/>
      <c r="F39" s="73">
        <v>632</v>
      </c>
    </row>
    <row r="40" spans="1:6" x14ac:dyDescent="0.2">
      <c r="A40" s="55">
        <v>42459</v>
      </c>
      <c r="B40" s="53" t="s">
        <v>27</v>
      </c>
      <c r="C40" s="53" t="s">
        <v>24</v>
      </c>
      <c r="D40" s="53" t="s">
        <v>32</v>
      </c>
      <c r="E40" s="70"/>
      <c r="F40" s="73">
        <v>58</v>
      </c>
    </row>
    <row r="41" spans="1:6" x14ac:dyDescent="0.2">
      <c r="A41" s="55">
        <v>42460</v>
      </c>
      <c r="B41" s="53" t="s">
        <v>25</v>
      </c>
      <c r="C41" s="53" t="s">
        <v>22</v>
      </c>
      <c r="D41" s="53" t="s">
        <v>30</v>
      </c>
      <c r="E41" s="70"/>
      <c r="F41" s="73">
        <v>540</v>
      </c>
    </row>
    <row r="42" spans="1:6" x14ac:dyDescent="0.2">
      <c r="A42" s="55">
        <v>42461</v>
      </c>
      <c r="B42" s="53" t="s">
        <v>25</v>
      </c>
      <c r="C42" s="53" t="s">
        <v>31</v>
      </c>
      <c r="D42" s="53" t="s">
        <v>21</v>
      </c>
      <c r="E42" s="70"/>
      <c r="F42" s="73">
        <v>425</v>
      </c>
    </row>
    <row r="43" spans="1:6" x14ac:dyDescent="0.2">
      <c r="A43" s="55">
        <v>42462</v>
      </c>
      <c r="B43" s="53" t="s">
        <v>23</v>
      </c>
      <c r="C43" s="53" t="s">
        <v>22</v>
      </c>
      <c r="D43" s="53" t="s">
        <v>26</v>
      </c>
      <c r="E43" s="70"/>
      <c r="F43" s="73">
        <v>167</v>
      </c>
    </row>
    <row r="44" spans="1:6" x14ac:dyDescent="0.2">
      <c r="A44" s="55">
        <v>42463</v>
      </c>
      <c r="B44" s="53" t="s">
        <v>25</v>
      </c>
      <c r="C44" s="53" t="s">
        <v>31</v>
      </c>
      <c r="D44" s="53" t="s">
        <v>21</v>
      </c>
      <c r="E44" s="70"/>
      <c r="F44" s="73">
        <v>99</v>
      </c>
    </row>
    <row r="45" spans="1:6" x14ac:dyDescent="0.2">
      <c r="A45" s="55">
        <v>42464</v>
      </c>
      <c r="B45" s="53" t="s">
        <v>28</v>
      </c>
      <c r="C45" s="53" t="s">
        <v>31</v>
      </c>
      <c r="D45" s="53" t="s">
        <v>21</v>
      </c>
      <c r="E45" s="70"/>
      <c r="F45" s="73">
        <v>130</v>
      </c>
    </row>
    <row r="46" spans="1:6" x14ac:dyDescent="0.2">
      <c r="A46" s="55">
        <v>42465</v>
      </c>
      <c r="B46" s="53" t="s">
        <v>25</v>
      </c>
      <c r="C46" s="53" t="s">
        <v>24</v>
      </c>
      <c r="D46" s="53" t="s">
        <v>26</v>
      </c>
      <c r="E46" s="70"/>
      <c r="F46" s="73">
        <v>98</v>
      </c>
    </row>
    <row r="47" spans="1:6" x14ac:dyDescent="0.2">
      <c r="A47" s="55">
        <v>42466</v>
      </c>
      <c r="B47" s="53" t="s">
        <v>28</v>
      </c>
      <c r="C47" s="53" t="s">
        <v>31</v>
      </c>
      <c r="D47" s="53" t="s">
        <v>26</v>
      </c>
      <c r="E47" s="70"/>
      <c r="F47" s="73">
        <v>16</v>
      </c>
    </row>
    <row r="48" spans="1:6" x14ac:dyDescent="0.2">
      <c r="A48" s="55">
        <v>42467</v>
      </c>
      <c r="B48" s="53" t="s">
        <v>25</v>
      </c>
      <c r="C48" s="53" t="s">
        <v>22</v>
      </c>
      <c r="D48" s="53" t="s">
        <v>26</v>
      </c>
      <c r="E48" s="70"/>
      <c r="F48" s="73">
        <v>745</v>
      </c>
    </row>
    <row r="49" spans="1:6" x14ac:dyDescent="0.2">
      <c r="A49" s="55">
        <v>42468</v>
      </c>
      <c r="B49" s="53" t="s">
        <v>23</v>
      </c>
      <c r="C49" s="53" t="s">
        <v>24</v>
      </c>
      <c r="D49" s="53" t="s">
        <v>26</v>
      </c>
      <c r="E49" s="70"/>
      <c r="F49" s="73">
        <v>575</v>
      </c>
    </row>
    <row r="50" spans="1:6" x14ac:dyDescent="0.2">
      <c r="A50" s="55">
        <v>42469</v>
      </c>
      <c r="B50" s="53" t="s">
        <v>25</v>
      </c>
      <c r="C50" s="53" t="s">
        <v>24</v>
      </c>
      <c r="D50" s="53" t="s">
        <v>32</v>
      </c>
      <c r="E50" s="70"/>
      <c r="F50" s="73">
        <v>66</v>
      </c>
    </row>
    <row r="51" spans="1:6" x14ac:dyDescent="0.2">
      <c r="A51" s="55">
        <v>42470</v>
      </c>
      <c r="B51" s="53" t="s">
        <v>28</v>
      </c>
      <c r="C51" s="53" t="s">
        <v>31</v>
      </c>
      <c r="D51" s="53" t="s">
        <v>32</v>
      </c>
      <c r="E51" s="70"/>
      <c r="F51" s="73">
        <v>89</v>
      </c>
    </row>
    <row r="52" spans="1:6" x14ac:dyDescent="0.2">
      <c r="A52" s="55">
        <v>42471</v>
      </c>
      <c r="B52" s="53" t="s">
        <v>27</v>
      </c>
      <c r="C52" s="53" t="s">
        <v>31</v>
      </c>
      <c r="D52" s="53" t="s">
        <v>21</v>
      </c>
      <c r="E52" s="70"/>
      <c r="F52" s="73">
        <v>40</v>
      </c>
    </row>
    <row r="53" spans="1:6" x14ac:dyDescent="0.2">
      <c r="A53" s="55">
        <v>42472</v>
      </c>
      <c r="B53" s="53" t="s">
        <v>25</v>
      </c>
      <c r="C53" s="53" t="s">
        <v>24</v>
      </c>
      <c r="D53" s="53" t="s">
        <v>29</v>
      </c>
      <c r="E53" s="70"/>
      <c r="F53" s="73">
        <v>145</v>
      </c>
    </row>
    <row r="54" spans="1:6" x14ac:dyDescent="0.2">
      <c r="A54" s="55">
        <v>42473</v>
      </c>
      <c r="B54" s="53" t="s">
        <v>28</v>
      </c>
      <c r="C54" s="53" t="s">
        <v>22</v>
      </c>
      <c r="D54" s="53" t="s">
        <v>21</v>
      </c>
      <c r="E54" s="70"/>
      <c r="F54" s="73">
        <v>456</v>
      </c>
    </row>
    <row r="55" spans="1:6" x14ac:dyDescent="0.2">
      <c r="A55" s="55">
        <v>42474</v>
      </c>
      <c r="B55" s="53" t="s">
        <v>28</v>
      </c>
      <c r="C55" s="53" t="s">
        <v>22</v>
      </c>
      <c r="D55" s="53" t="s">
        <v>26</v>
      </c>
      <c r="E55" s="70"/>
      <c r="F55" s="73">
        <v>315</v>
      </c>
    </row>
    <row r="56" spans="1:6" x14ac:dyDescent="0.2">
      <c r="A56" s="55">
        <v>42475</v>
      </c>
      <c r="B56" s="53" t="s">
        <v>28</v>
      </c>
      <c r="C56" s="53" t="s">
        <v>31</v>
      </c>
      <c r="D56" s="53" t="s">
        <v>29</v>
      </c>
      <c r="E56" s="70"/>
      <c r="F56" s="73">
        <v>175</v>
      </c>
    </row>
    <row r="57" spans="1:6" x14ac:dyDescent="0.2">
      <c r="A57" s="55">
        <v>42476</v>
      </c>
      <c r="B57" s="53" t="s">
        <v>25</v>
      </c>
      <c r="C57" s="53" t="s">
        <v>31</v>
      </c>
      <c r="D57" s="53" t="s">
        <v>30</v>
      </c>
      <c r="E57" s="70"/>
      <c r="F57" s="73">
        <v>127</v>
      </c>
    </row>
    <row r="58" spans="1:6" x14ac:dyDescent="0.2">
      <c r="A58" s="55">
        <v>42477</v>
      </c>
      <c r="B58" s="53" t="s">
        <v>28</v>
      </c>
      <c r="C58" s="53" t="s">
        <v>24</v>
      </c>
      <c r="D58" s="53" t="s">
        <v>32</v>
      </c>
      <c r="E58" s="70"/>
      <c r="F58" s="73">
        <v>421</v>
      </c>
    </row>
    <row r="59" spans="1:6" x14ac:dyDescent="0.2">
      <c r="A59" s="55">
        <v>42478</v>
      </c>
      <c r="B59" s="53" t="s">
        <v>27</v>
      </c>
      <c r="C59" s="53" t="s">
        <v>24</v>
      </c>
      <c r="D59" s="53" t="s">
        <v>30</v>
      </c>
      <c r="E59" s="70"/>
      <c r="F59" s="73">
        <v>276</v>
      </c>
    </row>
    <row r="60" spans="1:6" x14ac:dyDescent="0.2">
      <c r="A60" s="55">
        <v>42479</v>
      </c>
      <c r="B60" s="53" t="s">
        <v>25</v>
      </c>
      <c r="C60" s="53" t="s">
        <v>31</v>
      </c>
      <c r="D60" s="53" t="s">
        <v>26</v>
      </c>
      <c r="E60" s="70"/>
      <c r="F60" s="73">
        <v>134</v>
      </c>
    </row>
    <row r="61" spans="1:6" x14ac:dyDescent="0.2">
      <c r="A61" s="55">
        <v>42480</v>
      </c>
      <c r="B61" s="53" t="s">
        <v>27</v>
      </c>
      <c r="C61" s="53" t="s">
        <v>22</v>
      </c>
      <c r="D61" s="53" t="s">
        <v>32</v>
      </c>
      <c r="E61" s="70"/>
      <c r="F61" s="73">
        <v>124</v>
      </c>
    </row>
    <row r="62" spans="1:6" x14ac:dyDescent="0.2">
      <c r="A62" s="55">
        <v>42481</v>
      </c>
      <c r="B62" s="53" t="s">
        <v>27</v>
      </c>
      <c r="C62" s="53" t="s">
        <v>24</v>
      </c>
      <c r="D62" s="53" t="s">
        <v>30</v>
      </c>
      <c r="E62" s="70"/>
      <c r="F62" s="73">
        <v>99</v>
      </c>
    </row>
    <row r="63" spans="1:6" x14ac:dyDescent="0.2">
      <c r="A63" s="55">
        <v>42482</v>
      </c>
      <c r="B63" s="53" t="s">
        <v>23</v>
      </c>
      <c r="C63" s="53" t="s">
        <v>31</v>
      </c>
      <c r="D63" s="53" t="s">
        <v>29</v>
      </c>
      <c r="E63" s="70"/>
      <c r="F63" s="73">
        <v>344</v>
      </c>
    </row>
    <row r="64" spans="1:6" x14ac:dyDescent="0.2">
      <c r="A64" s="55">
        <v>42483</v>
      </c>
      <c r="B64" s="53" t="s">
        <v>28</v>
      </c>
      <c r="C64" s="53" t="s">
        <v>31</v>
      </c>
      <c r="D64" s="53" t="s">
        <v>30</v>
      </c>
      <c r="E64" s="70"/>
      <c r="F64" s="73">
        <v>222</v>
      </c>
    </row>
    <row r="65" spans="1:6" x14ac:dyDescent="0.2">
      <c r="A65" s="55">
        <v>42484</v>
      </c>
      <c r="B65" s="53" t="s">
        <v>28</v>
      </c>
      <c r="C65" s="53" t="s">
        <v>24</v>
      </c>
      <c r="D65" s="53" t="s">
        <v>30</v>
      </c>
      <c r="E65" s="70"/>
      <c r="F65" s="73">
        <v>243</v>
      </c>
    </row>
    <row r="66" spans="1:6" x14ac:dyDescent="0.2">
      <c r="A66" s="55">
        <v>42485</v>
      </c>
      <c r="B66" s="53" t="s">
        <v>28</v>
      </c>
      <c r="C66" s="53" t="s">
        <v>24</v>
      </c>
      <c r="D66" s="53" t="s">
        <v>26</v>
      </c>
      <c r="E66" s="70"/>
      <c r="F66" s="73">
        <v>216</v>
      </c>
    </row>
    <row r="67" spans="1:6" x14ac:dyDescent="0.2">
      <c r="A67" s="55">
        <v>42486</v>
      </c>
      <c r="B67" s="53" t="s">
        <v>25</v>
      </c>
      <c r="C67" s="53" t="s">
        <v>22</v>
      </c>
      <c r="D67" s="53" t="s">
        <v>32</v>
      </c>
      <c r="E67" s="70"/>
      <c r="F67" s="73">
        <v>676</v>
      </c>
    </row>
    <row r="68" spans="1:6" x14ac:dyDescent="0.2">
      <c r="A68" s="55">
        <v>42487</v>
      </c>
      <c r="B68" s="53" t="s">
        <v>25</v>
      </c>
      <c r="C68" s="53" t="s">
        <v>24</v>
      </c>
      <c r="D68" s="53" t="s">
        <v>30</v>
      </c>
      <c r="E68" s="70"/>
      <c r="F68" s="73">
        <v>230</v>
      </c>
    </row>
    <row r="69" spans="1:6" x14ac:dyDescent="0.2">
      <c r="A69" s="55">
        <v>42488</v>
      </c>
      <c r="B69" s="53" t="s">
        <v>27</v>
      </c>
      <c r="C69" s="53" t="s">
        <v>22</v>
      </c>
      <c r="D69" s="53" t="s">
        <v>21</v>
      </c>
      <c r="E69" s="70"/>
      <c r="F69" s="73">
        <v>55</v>
      </c>
    </row>
    <row r="70" spans="1:6" x14ac:dyDescent="0.2">
      <c r="A70" s="55">
        <v>42489</v>
      </c>
      <c r="B70" s="53" t="s">
        <v>28</v>
      </c>
      <c r="C70" s="53" t="s">
        <v>31</v>
      </c>
      <c r="D70" s="53" t="s">
        <v>26</v>
      </c>
      <c r="E70" s="70"/>
      <c r="F70" s="73">
        <v>87</v>
      </c>
    </row>
    <row r="71" spans="1:6" x14ac:dyDescent="0.2">
      <c r="A71" s="55">
        <v>42490</v>
      </c>
      <c r="B71" s="53" t="s">
        <v>25</v>
      </c>
      <c r="C71" s="53" t="s">
        <v>24</v>
      </c>
      <c r="D71" s="53" t="s">
        <v>30</v>
      </c>
      <c r="E71" s="70"/>
      <c r="F71" s="73">
        <v>35</v>
      </c>
    </row>
  </sheetData>
  <sortState ref="A11:F71">
    <sortCondition ref="A11:A7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rowBreaks count="1" manualBreakCount="1">
    <brk id="5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"/>
  <sheetViews>
    <sheetView workbookViewId="0"/>
  </sheetViews>
  <sheetFormatPr baseColWidth="10" defaultRowHeight="12.75" x14ac:dyDescent="0.2"/>
  <sheetData>
    <row r="1" spans="1:61" x14ac:dyDescent="0.2">
      <c r="A1" s="53">
        <v>2</v>
      </c>
      <c r="B1" s="53">
        <v>8</v>
      </c>
      <c r="C1" s="53">
        <v>1</v>
      </c>
      <c r="D1" s="53">
        <v>10</v>
      </c>
      <c r="E1" s="53">
        <v>3</v>
      </c>
      <c r="F1" s="53">
        <v>1</v>
      </c>
      <c r="G1" s="53">
        <v>1</v>
      </c>
      <c r="H1" s="53">
        <v>1</v>
      </c>
      <c r="I1" s="53">
        <v>2</v>
      </c>
      <c r="J1" s="53">
        <v>2</v>
      </c>
      <c r="K1" s="53">
        <v>3</v>
      </c>
      <c r="L1" s="53">
        <v>1</v>
      </c>
      <c r="M1" s="53">
        <v>1</v>
      </c>
      <c r="N1" s="53">
        <v>2</v>
      </c>
      <c r="O1" s="53">
        <v>3</v>
      </c>
      <c r="P1" s="53">
        <v>5</v>
      </c>
      <c r="Q1" s="53">
        <v>5</v>
      </c>
      <c r="R1" s="53">
        <v>4</v>
      </c>
      <c r="S1" s="53">
        <v>10</v>
      </c>
      <c r="T1" s="53">
        <v>1</v>
      </c>
      <c r="U1" s="53">
        <v>5</v>
      </c>
      <c r="V1" s="53">
        <v>8</v>
      </c>
      <c r="W1" s="53">
        <v>1</v>
      </c>
      <c r="X1" s="53">
        <v>2</v>
      </c>
      <c r="Y1" s="53">
        <v>1</v>
      </c>
      <c r="Z1" s="53">
        <v>1</v>
      </c>
      <c r="AA1" s="53">
        <v>2</v>
      </c>
      <c r="AB1" s="53">
        <v>4</v>
      </c>
      <c r="AC1" s="53">
        <v>5</v>
      </c>
      <c r="AD1" s="53">
        <v>1</v>
      </c>
      <c r="AE1" s="53">
        <v>7</v>
      </c>
      <c r="AF1" s="53">
        <v>6</v>
      </c>
      <c r="AG1" s="53">
        <v>2</v>
      </c>
      <c r="AH1" s="53">
        <v>2</v>
      </c>
      <c r="AI1" s="53">
        <v>2</v>
      </c>
      <c r="AJ1" s="53">
        <v>1</v>
      </c>
      <c r="AK1" s="53">
        <v>0</v>
      </c>
      <c r="AL1" s="53">
        <v>10</v>
      </c>
      <c r="AM1" s="53">
        <v>9</v>
      </c>
      <c r="AN1" s="53">
        <v>0</v>
      </c>
      <c r="AO1" s="53">
        <v>1</v>
      </c>
      <c r="AP1" s="53">
        <v>1</v>
      </c>
      <c r="AQ1" s="53">
        <v>2</v>
      </c>
      <c r="AR1" s="53">
        <v>6</v>
      </c>
      <c r="AS1" s="53">
        <v>3</v>
      </c>
      <c r="AT1" s="53">
        <v>2</v>
      </c>
      <c r="AU1" s="53">
        <v>2</v>
      </c>
      <c r="AV1" s="53">
        <v>4</v>
      </c>
      <c r="AW1" s="53">
        <v>3</v>
      </c>
      <c r="AX1" s="53">
        <v>1</v>
      </c>
      <c r="AY1" s="53">
        <v>1</v>
      </c>
      <c r="AZ1" s="53">
        <v>1</v>
      </c>
      <c r="BA1" s="53">
        <v>4</v>
      </c>
      <c r="BB1" s="53">
        <v>2</v>
      </c>
      <c r="BC1" s="53">
        <v>2</v>
      </c>
      <c r="BD1" s="53">
        <v>2</v>
      </c>
      <c r="BE1" s="53">
        <v>5</v>
      </c>
      <c r="BF1" s="53">
        <v>2</v>
      </c>
      <c r="BG1" s="53">
        <v>1</v>
      </c>
      <c r="BH1" s="53">
        <v>1</v>
      </c>
      <c r="BI1" s="53"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9" sqref="A9"/>
    </sheetView>
  </sheetViews>
  <sheetFormatPr baseColWidth="10" defaultRowHeight="12.75" x14ac:dyDescent="0.2"/>
  <cols>
    <col min="1" max="1" width="11.140625" style="11" customWidth="1"/>
    <col min="2" max="2" width="13.28515625" style="6" bestFit="1" customWidth="1"/>
    <col min="3" max="3" width="8.42578125" customWidth="1"/>
    <col min="4" max="4" width="11" bestFit="1" customWidth="1"/>
    <col min="6" max="6" width="9.85546875" customWidth="1"/>
  </cols>
  <sheetData>
    <row r="1" spans="1:10" s="9" customFormat="1" ht="75.75" customHeight="1" x14ac:dyDescent="0.5">
      <c r="A1" s="49" t="s">
        <v>93</v>
      </c>
    </row>
    <row r="8" spans="1:10" ht="13.5" thickBot="1" x14ac:dyDescent="0.25"/>
    <row r="9" spans="1:10" ht="26.25" customHeight="1" thickBot="1" x14ac:dyDescent="0.25">
      <c r="A9" s="58">
        <v>42370</v>
      </c>
      <c r="D9" s="58">
        <v>42401</v>
      </c>
      <c r="G9" s="58">
        <v>42430</v>
      </c>
    </row>
    <row r="10" spans="1:10" x14ac:dyDescent="0.2">
      <c r="A10" s="57" t="s">
        <v>0</v>
      </c>
      <c r="B10" s="74" t="s">
        <v>8</v>
      </c>
      <c r="C10" s="9"/>
      <c r="D10" s="57" t="s">
        <v>0</v>
      </c>
      <c r="E10" s="74" t="s">
        <v>8</v>
      </c>
      <c r="G10" s="57" t="s">
        <v>0</v>
      </c>
      <c r="H10" s="74" t="s">
        <v>8</v>
      </c>
    </row>
    <row r="11" spans="1:10" x14ac:dyDescent="0.2">
      <c r="A11" s="55">
        <v>42370</v>
      </c>
      <c r="B11" s="76">
        <v>5555</v>
      </c>
      <c r="D11" s="55">
        <v>42401</v>
      </c>
      <c r="E11" s="75">
        <v>4250</v>
      </c>
      <c r="G11" s="55">
        <v>42430</v>
      </c>
      <c r="H11" s="75">
        <v>5982</v>
      </c>
      <c r="J11" s="56"/>
    </row>
    <row r="12" spans="1:10" x14ac:dyDescent="0.2">
      <c r="A12" s="55">
        <v>42371</v>
      </c>
      <c r="B12" s="75">
        <v>7500</v>
      </c>
      <c r="D12" s="55">
        <v>42402</v>
      </c>
      <c r="E12" s="75">
        <v>1670</v>
      </c>
      <c r="G12" s="55">
        <v>42431</v>
      </c>
      <c r="H12" s="75">
        <v>7692</v>
      </c>
      <c r="J12" s="56"/>
    </row>
    <row r="13" spans="1:10" x14ac:dyDescent="0.2">
      <c r="A13" s="55">
        <v>42372</v>
      </c>
      <c r="B13" s="75">
        <v>780</v>
      </c>
      <c r="D13" s="55">
        <v>42403</v>
      </c>
      <c r="E13" s="75">
        <v>985</v>
      </c>
      <c r="G13" s="55">
        <v>42432</v>
      </c>
      <c r="H13" s="75">
        <v>884</v>
      </c>
      <c r="J13" s="56"/>
    </row>
    <row r="14" spans="1:10" x14ac:dyDescent="0.2">
      <c r="A14" s="55">
        <v>42373</v>
      </c>
      <c r="B14" s="75">
        <v>6500</v>
      </c>
      <c r="D14" s="55">
        <v>42404</v>
      </c>
      <c r="E14" s="75">
        <v>1300</v>
      </c>
      <c r="G14" s="55">
        <v>42433</v>
      </c>
      <c r="H14" s="75">
        <v>6626</v>
      </c>
      <c r="J14" s="56"/>
    </row>
    <row r="15" spans="1:10" x14ac:dyDescent="0.2">
      <c r="A15" s="55">
        <v>42374</v>
      </c>
      <c r="B15" s="75">
        <v>1650</v>
      </c>
      <c r="D15" s="55">
        <v>42405</v>
      </c>
      <c r="E15" s="75">
        <v>975</v>
      </c>
      <c r="G15" s="55">
        <v>42434</v>
      </c>
      <c r="H15" s="75">
        <v>1750</v>
      </c>
      <c r="J15" s="56"/>
    </row>
    <row r="16" spans="1:10" x14ac:dyDescent="0.2">
      <c r="A16" s="55">
        <v>42375</v>
      </c>
      <c r="B16" s="75">
        <v>1900</v>
      </c>
      <c r="D16" s="55">
        <v>42406</v>
      </c>
      <c r="E16" s="75">
        <v>160</v>
      </c>
      <c r="G16" s="55">
        <v>42435</v>
      </c>
      <c r="H16" s="75">
        <v>2192</v>
      </c>
      <c r="J16" s="56"/>
    </row>
    <row r="17" spans="1:10" x14ac:dyDescent="0.2">
      <c r="A17" s="55">
        <v>42376</v>
      </c>
      <c r="B17" s="75">
        <v>1800</v>
      </c>
      <c r="D17" s="55">
        <v>42407</v>
      </c>
      <c r="E17" s="75">
        <v>7450</v>
      </c>
      <c r="G17" s="55">
        <v>42436</v>
      </c>
      <c r="H17" s="75">
        <v>2077</v>
      </c>
      <c r="J17" s="56"/>
    </row>
    <row r="18" spans="1:10" x14ac:dyDescent="0.2">
      <c r="A18" s="55">
        <v>42377</v>
      </c>
      <c r="B18" s="75">
        <v>780</v>
      </c>
      <c r="D18" s="55">
        <v>42408</v>
      </c>
      <c r="E18" s="75">
        <v>5750</v>
      </c>
      <c r="G18" s="55">
        <v>42437</v>
      </c>
      <c r="H18" s="75">
        <v>884</v>
      </c>
      <c r="J18" s="56"/>
    </row>
    <row r="19" spans="1:10" x14ac:dyDescent="0.2">
      <c r="A19" s="55">
        <v>42378</v>
      </c>
      <c r="B19" s="75">
        <v>4650</v>
      </c>
      <c r="D19" s="55">
        <v>42409</v>
      </c>
      <c r="E19" s="75">
        <v>655</v>
      </c>
      <c r="G19" s="55">
        <v>42438</v>
      </c>
      <c r="H19" s="75">
        <v>5167</v>
      </c>
      <c r="J19" s="56"/>
    </row>
    <row r="20" spans="1:10" x14ac:dyDescent="0.2">
      <c r="A20" s="55">
        <v>42379</v>
      </c>
      <c r="B20" s="75">
        <v>1400</v>
      </c>
      <c r="D20" s="55">
        <v>42410</v>
      </c>
      <c r="E20" s="75">
        <v>890</v>
      </c>
      <c r="G20" s="55">
        <v>42439</v>
      </c>
      <c r="H20" s="75">
        <v>1522</v>
      </c>
      <c r="J20" s="56"/>
    </row>
    <row r="21" spans="1:10" x14ac:dyDescent="0.2">
      <c r="A21" s="55">
        <v>42380</v>
      </c>
      <c r="B21" s="75">
        <v>1400</v>
      </c>
      <c r="D21" s="55">
        <v>42411</v>
      </c>
      <c r="E21" s="75">
        <v>395</v>
      </c>
      <c r="G21" s="55">
        <v>42440</v>
      </c>
      <c r="H21" s="75">
        <v>1500</v>
      </c>
      <c r="J21" s="56"/>
    </row>
    <row r="22" spans="1:10" x14ac:dyDescent="0.2">
      <c r="A22" s="55">
        <v>42381</v>
      </c>
      <c r="B22" s="75">
        <v>320</v>
      </c>
      <c r="D22" s="55">
        <v>42412</v>
      </c>
      <c r="E22" s="75">
        <v>1450</v>
      </c>
      <c r="G22" s="55">
        <v>42441</v>
      </c>
      <c r="H22" s="75">
        <v>400</v>
      </c>
      <c r="J22" s="56"/>
    </row>
    <row r="23" spans="1:10" x14ac:dyDescent="0.2">
      <c r="A23" s="55">
        <v>42382</v>
      </c>
      <c r="B23" s="75">
        <v>550</v>
      </c>
      <c r="D23" s="55">
        <v>42413</v>
      </c>
      <c r="E23" s="75">
        <v>4560</v>
      </c>
      <c r="G23" s="55">
        <v>42442</v>
      </c>
      <c r="H23" s="75">
        <v>650</v>
      </c>
      <c r="J23" s="56"/>
    </row>
    <row r="24" spans="1:10" x14ac:dyDescent="0.2">
      <c r="A24" s="55">
        <v>42383</v>
      </c>
      <c r="B24" s="75">
        <v>2550</v>
      </c>
      <c r="D24" s="55">
        <v>42414</v>
      </c>
      <c r="E24" s="75">
        <v>3150</v>
      </c>
      <c r="G24" s="55">
        <v>42443</v>
      </c>
      <c r="H24" s="75">
        <v>2754</v>
      </c>
      <c r="J24" s="56"/>
    </row>
    <row r="25" spans="1:10" x14ac:dyDescent="0.2">
      <c r="A25" s="55">
        <v>42384</v>
      </c>
      <c r="B25" s="75">
        <v>3210</v>
      </c>
      <c r="D25" s="55">
        <v>42415</v>
      </c>
      <c r="E25" s="75">
        <v>1750</v>
      </c>
      <c r="G25" s="55">
        <v>42444</v>
      </c>
      <c r="H25" s="75">
        <v>3405</v>
      </c>
      <c r="J25" s="56"/>
    </row>
    <row r="26" spans="1:10" x14ac:dyDescent="0.2">
      <c r="A26" s="55">
        <v>42385</v>
      </c>
      <c r="B26" s="75">
        <v>5740</v>
      </c>
      <c r="D26" s="55">
        <v>42416</v>
      </c>
      <c r="E26" s="75">
        <v>1270</v>
      </c>
      <c r="G26" s="55">
        <v>42445</v>
      </c>
      <c r="H26" s="75">
        <v>5957</v>
      </c>
      <c r="J26" s="56"/>
    </row>
    <row r="27" spans="1:10" x14ac:dyDescent="0.2">
      <c r="A27" s="55">
        <v>42386</v>
      </c>
      <c r="B27" s="75">
        <v>6800</v>
      </c>
      <c r="D27" s="55">
        <v>42417</v>
      </c>
      <c r="E27" s="75">
        <v>4210</v>
      </c>
      <c r="G27" s="55">
        <v>42446</v>
      </c>
      <c r="H27" s="75">
        <v>7057</v>
      </c>
      <c r="J27" s="56"/>
    </row>
    <row r="28" spans="1:10" x14ac:dyDescent="0.2">
      <c r="A28" s="55">
        <v>42387</v>
      </c>
      <c r="B28" s="75">
        <v>3200</v>
      </c>
      <c r="D28" s="55">
        <v>42418</v>
      </c>
      <c r="E28" s="75">
        <v>2760</v>
      </c>
      <c r="G28" s="55">
        <v>42447</v>
      </c>
      <c r="H28" s="75">
        <v>3349</v>
      </c>
      <c r="J28" s="56"/>
    </row>
    <row r="29" spans="1:10" x14ac:dyDescent="0.2">
      <c r="A29" s="55">
        <v>42388</v>
      </c>
      <c r="B29" s="75">
        <v>7200</v>
      </c>
      <c r="D29" s="55">
        <v>42419</v>
      </c>
      <c r="E29" s="75">
        <v>1340</v>
      </c>
      <c r="G29" s="55">
        <v>42448</v>
      </c>
      <c r="H29" s="75">
        <v>7340</v>
      </c>
      <c r="J29" s="56"/>
    </row>
    <row r="30" spans="1:10" x14ac:dyDescent="0.2">
      <c r="A30" s="55">
        <v>42389</v>
      </c>
      <c r="B30" s="75">
        <v>670</v>
      </c>
      <c r="D30" s="55">
        <v>42420</v>
      </c>
      <c r="E30" s="75">
        <v>1240</v>
      </c>
      <c r="G30" s="55">
        <v>42449</v>
      </c>
      <c r="H30" s="75">
        <v>838</v>
      </c>
      <c r="J30" s="56"/>
    </row>
    <row r="31" spans="1:10" x14ac:dyDescent="0.2">
      <c r="A31" s="55">
        <v>42390</v>
      </c>
      <c r="B31" s="75">
        <v>3450</v>
      </c>
      <c r="D31" s="55">
        <v>42421</v>
      </c>
      <c r="E31" s="75">
        <v>990</v>
      </c>
      <c r="G31" s="55">
        <v>42450</v>
      </c>
      <c r="H31" s="75">
        <v>3594</v>
      </c>
      <c r="J31" s="56"/>
    </row>
    <row r="32" spans="1:10" x14ac:dyDescent="0.2">
      <c r="A32" s="55">
        <v>42391</v>
      </c>
      <c r="B32" s="75">
        <v>5900</v>
      </c>
      <c r="D32" s="55">
        <v>42422</v>
      </c>
      <c r="E32" s="75">
        <v>3440</v>
      </c>
      <c r="G32" s="55">
        <v>42451</v>
      </c>
      <c r="H32" s="75">
        <v>6042</v>
      </c>
      <c r="J32" s="56"/>
    </row>
    <row r="33" spans="1:10" x14ac:dyDescent="0.2">
      <c r="A33" s="55">
        <v>42392</v>
      </c>
      <c r="B33" s="75">
        <v>640</v>
      </c>
      <c r="D33" s="55">
        <v>42423</v>
      </c>
      <c r="E33" s="75">
        <v>2220</v>
      </c>
      <c r="G33" s="55">
        <v>42452</v>
      </c>
      <c r="H33" s="75">
        <v>738</v>
      </c>
      <c r="J33" s="56"/>
    </row>
    <row r="34" spans="1:10" x14ac:dyDescent="0.2">
      <c r="A34" s="55">
        <v>42393</v>
      </c>
      <c r="B34" s="75">
        <v>920</v>
      </c>
      <c r="D34" s="55">
        <v>42424</v>
      </c>
      <c r="E34" s="75">
        <v>2430</v>
      </c>
      <c r="G34" s="55">
        <v>42453</v>
      </c>
      <c r="H34" s="75">
        <v>1022</v>
      </c>
      <c r="J34" s="56"/>
    </row>
    <row r="35" spans="1:10" x14ac:dyDescent="0.2">
      <c r="A35" s="55">
        <v>42394</v>
      </c>
      <c r="B35" s="75">
        <v>1120</v>
      </c>
      <c r="D35" s="55">
        <v>42425</v>
      </c>
      <c r="E35" s="75">
        <v>2160</v>
      </c>
      <c r="G35" s="55">
        <v>42454</v>
      </c>
      <c r="H35" s="75">
        <v>1324</v>
      </c>
      <c r="J35" s="56"/>
    </row>
    <row r="36" spans="1:10" x14ac:dyDescent="0.2">
      <c r="A36" s="55">
        <v>42395</v>
      </c>
      <c r="B36" s="75">
        <v>620</v>
      </c>
      <c r="D36" s="55">
        <v>42426</v>
      </c>
      <c r="E36" s="75">
        <v>6760</v>
      </c>
      <c r="G36" s="55">
        <v>42455</v>
      </c>
      <c r="H36" s="75">
        <v>715</v>
      </c>
      <c r="J36" s="56"/>
    </row>
    <row r="37" spans="1:10" x14ac:dyDescent="0.2">
      <c r="A37" s="55">
        <v>42396</v>
      </c>
      <c r="B37" s="75">
        <v>1750</v>
      </c>
      <c r="D37" s="55">
        <v>42427</v>
      </c>
      <c r="E37" s="75">
        <v>2300</v>
      </c>
      <c r="G37" s="55">
        <v>42456</v>
      </c>
      <c r="H37" s="75">
        <v>1902</v>
      </c>
      <c r="J37" s="56"/>
    </row>
    <row r="38" spans="1:10" x14ac:dyDescent="0.2">
      <c r="A38" s="55">
        <v>42397</v>
      </c>
      <c r="B38" s="75">
        <v>5690</v>
      </c>
      <c r="D38" s="55">
        <v>42428</v>
      </c>
      <c r="E38" s="75">
        <v>550</v>
      </c>
      <c r="G38" s="55">
        <v>42457</v>
      </c>
      <c r="H38" s="75">
        <v>5955</v>
      </c>
      <c r="J38" s="56"/>
    </row>
    <row r="39" spans="1:10" x14ac:dyDescent="0.2">
      <c r="A39" s="55">
        <v>42398</v>
      </c>
      <c r="B39" s="75">
        <v>6320</v>
      </c>
      <c r="D39" s="55"/>
      <c r="E39" s="73"/>
      <c r="G39" s="55">
        <v>42458</v>
      </c>
      <c r="H39" s="75">
        <v>6583</v>
      </c>
      <c r="J39" s="56"/>
    </row>
    <row r="40" spans="1:10" x14ac:dyDescent="0.2">
      <c r="A40" s="55">
        <v>42399</v>
      </c>
      <c r="B40" s="75">
        <v>580</v>
      </c>
      <c r="D40" s="55"/>
      <c r="E40" s="73"/>
      <c r="G40" s="55">
        <v>42459</v>
      </c>
      <c r="H40" s="75">
        <v>696</v>
      </c>
      <c r="J40" s="56"/>
    </row>
    <row r="41" spans="1:10" x14ac:dyDescent="0.2">
      <c r="A41" s="55">
        <v>42400</v>
      </c>
      <c r="B41" s="75">
        <v>5400</v>
      </c>
      <c r="D41" s="55"/>
      <c r="E41" s="73"/>
      <c r="G41" s="55">
        <v>42460</v>
      </c>
      <c r="H41" s="75">
        <v>5559</v>
      </c>
      <c r="J41" s="56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Zinseszins</vt:lpstr>
      <vt:lpstr>Zinseszins-Grafik</vt:lpstr>
      <vt:lpstr>BMI_1</vt:lpstr>
      <vt:lpstr>BMI_2</vt:lpstr>
      <vt:lpstr>Boutique_1</vt:lpstr>
      <vt:lpstr>Menge</vt:lpstr>
      <vt:lpstr>Boutique_2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SIZ AG</dc:creator>
  <cp:lastModifiedBy>Waldis</cp:lastModifiedBy>
  <dcterms:created xsi:type="dcterms:W3CDTF">2008-06-19T09:11:16Z</dcterms:created>
  <dcterms:modified xsi:type="dcterms:W3CDTF">2017-01-28T20:17:33Z</dcterms:modified>
</cp:coreProperties>
</file>